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202300"/>
  <mc:AlternateContent xmlns:mc="http://schemas.openxmlformats.org/markup-compatibility/2006">
    <mc:Choice Requires="x15">
      <x15ac:absPath xmlns:x15ac="http://schemas.microsoft.com/office/spreadsheetml/2010/11/ac" url="https://my.avivaworld.com/personal/a210343_avivagroup_com/Documents/Public Affairs/FLOODING/Constituency data/"/>
    </mc:Choice>
  </mc:AlternateContent>
  <xr:revisionPtr revIDLastSave="0" documentId="8_{027C523C-04F9-4E95-AE61-D54F07999496}" xr6:coauthVersionLast="47" xr6:coauthVersionMax="47" xr10:uidLastSave="{00000000-0000-0000-0000-000000000000}"/>
  <workbookProtection lockStructure="1"/>
  <bookViews>
    <workbookView xWindow="28680" yWindow="1005" windowWidth="29040" windowHeight="15720" activeTab="3" xr2:uid="{344D3CBE-7590-400F-B913-36F15F9F0405}"/>
  </bookViews>
  <sheets>
    <sheet name="Home" sheetId="9" r:id="rId1"/>
    <sheet name="England " sheetId="10" r:id="rId2"/>
    <sheet name="Scotland " sheetId="11" r:id="rId3"/>
    <sheet name="Wales " sheetId="8" r:id="rId4"/>
    <sheet name="Attributions" sheetId="13" r:id="rId5"/>
    <sheet name="Methodology" sheetId="14" r:id="rId6"/>
  </sheets>
  <definedNames>
    <definedName name="_xlnm._FilterDatabase" localSheetId="1" hidden="1">'England '!$A$2:$U$545</definedName>
    <definedName name="_xlnm._FilterDatabase" localSheetId="2" hidden="1">'Scotland '!$A$2:$R$2</definedName>
    <definedName name="_xlnm._FilterDatabase" localSheetId="3" hidden="1">'Wales '!$A$2:$R$2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5" i="10" l="1"/>
  <c r="T369" i="10"/>
  <c r="T112" i="10"/>
  <c r="T499" i="10"/>
  <c r="T119" i="10"/>
  <c r="T11" i="10"/>
  <c r="T432" i="10"/>
  <c r="T153" i="10"/>
  <c r="T247" i="10"/>
  <c r="T347" i="10"/>
  <c r="T497" i="10"/>
  <c r="T133" i="10"/>
  <c r="T42" i="10"/>
  <c r="T73" i="10"/>
  <c r="T361" i="10"/>
  <c r="T435" i="10"/>
  <c r="T467" i="10"/>
  <c r="T252" i="10"/>
  <c r="T375" i="10"/>
  <c r="T366" i="10"/>
  <c r="T109" i="10"/>
  <c r="T71" i="10"/>
  <c r="T302" i="10"/>
  <c r="T300" i="10"/>
  <c r="T426" i="10"/>
  <c r="T117" i="10"/>
  <c r="T390" i="10"/>
  <c r="T202" i="10"/>
  <c r="T445" i="10"/>
  <c r="T325" i="10"/>
  <c r="T205" i="10"/>
  <c r="T427" i="10"/>
  <c r="T494" i="10"/>
  <c r="T254" i="10"/>
  <c r="T237" i="10"/>
  <c r="T39" i="10"/>
  <c r="T233" i="10"/>
  <c r="T20" i="10"/>
  <c r="T148" i="10"/>
  <c r="T491" i="10"/>
  <c r="T367" i="10"/>
  <c r="T255" i="10"/>
  <c r="T111" i="10"/>
  <c r="T184" i="10"/>
  <c r="T372" i="10"/>
  <c r="T468" i="10"/>
  <c r="T371" i="10"/>
  <c r="T239" i="10"/>
  <c r="T253" i="10"/>
  <c r="T492" i="10"/>
  <c r="T448" i="10"/>
  <c r="T157" i="10"/>
  <c r="T440" i="10"/>
  <c r="T54" i="10"/>
  <c r="T95" i="10"/>
  <c r="T88" i="10"/>
  <c r="T321" i="10"/>
  <c r="T87" i="10"/>
  <c r="T92" i="10"/>
  <c r="T327" i="10"/>
  <c r="T521" i="10"/>
  <c r="T355" i="10"/>
  <c r="T134" i="10"/>
  <c r="T248" i="10"/>
  <c r="T316" i="10"/>
  <c r="T273" i="10"/>
  <c r="T485" i="10"/>
  <c r="T396" i="10"/>
  <c r="T424" i="10"/>
  <c r="T227" i="10"/>
  <c r="T293" i="10"/>
  <c r="T451" i="10"/>
  <c r="T116" i="10"/>
  <c r="T469" i="10"/>
  <c r="T399" i="10"/>
  <c r="T454" i="10"/>
  <c r="T171" i="10"/>
  <c r="T471" i="10"/>
  <c r="T455" i="10"/>
  <c r="T123" i="10"/>
  <c r="T192" i="10"/>
  <c r="T106" i="10"/>
  <c r="T158" i="10"/>
  <c r="T319" i="10"/>
  <c r="T543" i="10"/>
  <c r="T3" i="10"/>
  <c r="T135" i="10"/>
  <c r="T412" i="10"/>
  <c r="T170" i="10"/>
  <c r="T180" i="10"/>
  <c r="T516" i="10"/>
  <c r="T46" i="10"/>
  <c r="T251" i="10"/>
  <c r="T314" i="10"/>
  <c r="T76" i="10"/>
  <c r="T59" i="10"/>
  <c r="T181" i="10"/>
  <c r="T278" i="10"/>
  <c r="T149" i="10"/>
  <c r="T147" i="10"/>
  <c r="T446" i="10"/>
  <c r="T190" i="10"/>
  <c r="T44" i="10"/>
  <c r="T136" i="10"/>
  <c r="T264" i="10"/>
  <c r="T66" i="10"/>
  <c r="T317" i="10"/>
  <c r="T404" i="10"/>
  <c r="T312" i="10"/>
  <c r="T48" i="10"/>
  <c r="T261" i="10"/>
  <c r="T523" i="10"/>
  <c r="T16" i="10"/>
  <c r="T517" i="10"/>
  <c r="T313" i="10"/>
  <c r="T401" i="10"/>
  <c r="T433" i="10"/>
  <c r="T60" i="10"/>
  <c r="T231" i="10"/>
  <c r="T339" i="10"/>
  <c r="T64" i="10"/>
  <c r="T25" i="10"/>
  <c r="T358" i="10"/>
  <c r="T488" i="10"/>
  <c r="T389" i="10"/>
  <c r="T58" i="10"/>
  <c r="T334" i="10"/>
  <c r="T141" i="10"/>
  <c r="T262" i="10"/>
  <c r="T265" i="10"/>
  <c r="T364" i="10"/>
  <c r="T258" i="10"/>
  <c r="T226" i="10"/>
  <c r="T30" i="10"/>
  <c r="T140" i="10"/>
  <c r="T346" i="10"/>
  <c r="T408" i="10"/>
  <c r="T363" i="10"/>
  <c r="T439" i="10"/>
  <c r="T178" i="10"/>
  <c r="T409" i="10"/>
  <c r="T305" i="10"/>
  <c r="T263" i="10"/>
  <c r="T356" i="10"/>
  <c r="T213" i="10"/>
  <c r="T437" i="10"/>
  <c r="T108" i="10"/>
  <c r="T82" i="10"/>
  <c r="T531" i="10"/>
  <c r="T7" i="10"/>
  <c r="T203" i="10"/>
  <c r="T515" i="10"/>
  <c r="T182" i="10"/>
  <c r="T385" i="10"/>
  <c r="T104" i="10"/>
  <c r="T386" i="10"/>
  <c r="T423" i="10"/>
  <c r="T160" i="10"/>
  <c r="T331" i="10"/>
  <c r="T527" i="10"/>
  <c r="T472" i="10"/>
  <c r="T21" i="10"/>
  <c r="T505" i="10"/>
  <c r="T50" i="10"/>
  <c r="T69" i="10"/>
  <c r="T406" i="10"/>
  <c r="T328" i="10"/>
  <c r="T209" i="10"/>
  <c r="T110" i="10"/>
  <c r="T415" i="10"/>
  <c r="T74" i="10"/>
  <c r="T41" i="10"/>
  <c r="T296" i="10"/>
  <c r="T512" i="10"/>
  <c r="T216" i="10"/>
  <c r="T352" i="10"/>
  <c r="T345" i="10"/>
  <c r="T378" i="10"/>
  <c r="T152" i="10"/>
  <c r="T174" i="10"/>
  <c r="T225" i="10"/>
  <c r="T137" i="10"/>
  <c r="T159" i="10"/>
  <c r="T172" i="10"/>
  <c r="T114" i="10"/>
  <c r="T460" i="10"/>
  <c r="T99" i="10"/>
  <c r="T545" i="10"/>
  <c r="T219" i="10"/>
  <c r="T103" i="10"/>
  <c r="T28" i="10"/>
  <c r="T179" i="10"/>
  <c r="T283" i="10"/>
  <c r="T31" i="10"/>
  <c r="T90" i="10"/>
  <c r="T292" i="10"/>
  <c r="T243" i="10"/>
  <c r="T113" i="10"/>
  <c r="T81" i="10"/>
  <c r="T289" i="10"/>
  <c r="T303" i="10"/>
  <c r="T195" i="10"/>
  <c r="T215" i="10"/>
  <c r="T336" i="10"/>
  <c r="T329" i="10"/>
  <c r="T217" i="10"/>
  <c r="T320" i="10"/>
  <c r="T425" i="10"/>
  <c r="T526" i="10"/>
  <c r="T392" i="10"/>
  <c r="T288" i="10"/>
  <c r="T384" i="10"/>
  <c r="T376" i="10"/>
  <c r="T360" i="10"/>
  <c r="T151" i="10"/>
  <c r="T52" i="10"/>
  <c r="T51" i="10"/>
  <c r="T462" i="10"/>
  <c r="T150" i="10"/>
  <c r="T259" i="10"/>
  <c r="T400" i="10"/>
  <c r="T395" i="10"/>
  <c r="T475" i="10"/>
  <c r="T529" i="10"/>
  <c r="T373" i="10"/>
  <c r="T522" i="10"/>
  <c r="T68" i="10"/>
  <c r="T450" i="10"/>
  <c r="T478" i="10"/>
  <c r="T508" i="10"/>
  <c r="T318" i="10"/>
  <c r="T342" i="10"/>
  <c r="T501" i="10"/>
  <c r="T294" i="10"/>
  <c r="T438" i="10"/>
  <c r="T5" i="10"/>
  <c r="T298" i="10"/>
  <c r="T504" i="10"/>
  <c r="T530" i="10"/>
  <c r="T402" i="10"/>
  <c r="T277" i="10"/>
  <c r="T286" i="10"/>
  <c r="T362" i="10"/>
  <c r="T416" i="10"/>
  <c r="T519" i="10"/>
  <c r="T411" i="10"/>
  <c r="T542" i="10"/>
  <c r="T413" i="10"/>
  <c r="T422" i="10"/>
  <c r="T496" i="10"/>
  <c r="T228" i="10"/>
  <c r="T280" i="10"/>
  <c r="T393" i="10"/>
  <c r="T322" i="10"/>
  <c r="T330" i="10"/>
  <c r="T187" i="10"/>
  <c r="T332" i="10"/>
  <c r="T61" i="10"/>
  <c r="T430" i="10"/>
  <c r="T337" i="10"/>
  <c r="T429" i="10"/>
  <c r="T383" i="10"/>
  <c r="T102" i="10"/>
  <c r="T27" i="10"/>
  <c r="T365" i="10"/>
  <c r="T15" i="10"/>
  <c r="T241" i="10"/>
  <c r="T78" i="10"/>
  <c r="T80" i="10"/>
  <c r="T533" i="10"/>
  <c r="T405" i="10"/>
  <c r="T379" i="10"/>
  <c r="T189" i="10"/>
  <c r="T520" i="10"/>
  <c r="T507" i="10"/>
  <c r="T49" i="10"/>
  <c r="T417" i="10"/>
  <c r="T249" i="10"/>
  <c r="T473" i="10"/>
  <c r="T343" i="10"/>
  <c r="T311" i="10"/>
  <c r="T162" i="10"/>
  <c r="T335" i="10"/>
  <c r="T8" i="10"/>
  <c r="T443" i="10"/>
  <c r="T204" i="10"/>
  <c r="T350" i="10"/>
  <c r="T410" i="10"/>
  <c r="T490" i="10"/>
  <c r="T502" i="10"/>
  <c r="T528" i="10"/>
  <c r="T154" i="10"/>
  <c r="T453" i="10"/>
  <c r="T14" i="10"/>
  <c r="T457" i="10"/>
  <c r="T101" i="10"/>
  <c r="T397" i="10"/>
  <c r="T275" i="10"/>
  <c r="T524" i="10"/>
  <c r="T6" i="10"/>
  <c r="T191" i="10"/>
  <c r="T198" i="10"/>
  <c r="T118" i="10"/>
  <c r="T67" i="10"/>
  <c r="T479" i="10"/>
  <c r="T4" i="10"/>
  <c r="T506" i="10"/>
  <c r="T83" i="10"/>
  <c r="T326" i="10"/>
  <c r="T12" i="10"/>
  <c r="T235" i="10"/>
  <c r="T260" i="10"/>
  <c r="T484" i="10"/>
  <c r="T270" i="10"/>
  <c r="T45" i="10"/>
  <c r="T125" i="10"/>
  <c r="T456" i="10"/>
  <c r="T310" i="10"/>
  <c r="T370" i="10"/>
  <c r="T544" i="10"/>
  <c r="T513" i="10"/>
  <c r="T33" i="10"/>
  <c r="T463" i="10"/>
  <c r="T70" i="10"/>
  <c r="T221" i="10"/>
  <c r="T197" i="10"/>
  <c r="T287" i="10"/>
  <c r="T324" i="10"/>
  <c r="T156" i="10"/>
  <c r="T43" i="10"/>
  <c r="T525" i="10"/>
  <c r="T449" i="10"/>
  <c r="T139" i="10"/>
  <c r="T304" i="10"/>
  <c r="T84" i="10"/>
  <c r="T431" i="10"/>
  <c r="T143" i="10"/>
  <c r="T414" i="10"/>
  <c r="T465" i="10"/>
  <c r="T22" i="10"/>
  <c r="T24" i="10"/>
  <c r="T144" i="10"/>
  <c r="T193" i="10"/>
  <c r="T481" i="10"/>
  <c r="T297" i="10"/>
  <c r="T168" i="10"/>
  <c r="T120" i="10"/>
  <c r="T483" i="10"/>
  <c r="T459" i="10"/>
  <c r="T290" i="10"/>
  <c r="T514" i="10"/>
  <c r="T57" i="10"/>
  <c r="T131" i="10"/>
  <c r="T220" i="10"/>
  <c r="T464" i="10"/>
  <c r="T407" i="10"/>
  <c r="T142" i="10"/>
  <c r="T368" i="10"/>
  <c r="T357" i="10"/>
  <c r="T244" i="10"/>
  <c r="T510" i="10"/>
  <c r="T9" i="10"/>
  <c r="T201" i="10"/>
  <c r="T344" i="10"/>
  <c r="T169" i="10"/>
  <c r="T236" i="10"/>
  <c r="T482" i="10"/>
  <c r="T196" i="10"/>
  <c r="T164" i="10"/>
  <c r="T85" i="10"/>
  <c r="T398" i="10"/>
  <c r="T161" i="10"/>
  <c r="T240" i="10"/>
  <c r="T535" i="10"/>
  <c r="T105" i="10"/>
  <c r="T308" i="10"/>
  <c r="T97" i="10"/>
  <c r="T340" i="10"/>
  <c r="T500" i="10"/>
  <c r="T121" i="10"/>
  <c r="T34" i="10"/>
  <c r="T295" i="10"/>
  <c r="T26" i="10"/>
  <c r="T541" i="10"/>
  <c r="T307" i="10"/>
  <c r="T495" i="10"/>
  <c r="T10" i="10"/>
  <c r="T532" i="10"/>
  <c r="T175" i="10"/>
  <c r="T138" i="10"/>
  <c r="T338" i="10"/>
  <c r="T72" i="10"/>
  <c r="T349" i="10"/>
  <c r="T18" i="10"/>
  <c r="T428" i="10"/>
  <c r="T359" i="10"/>
  <c r="T40" i="10"/>
  <c r="T38" i="10"/>
  <c r="T503" i="10"/>
  <c r="T380" i="10"/>
  <c r="T19" i="10"/>
  <c r="T130" i="10"/>
  <c r="T315" i="10"/>
  <c r="T447" i="10"/>
  <c r="T323" i="10"/>
  <c r="T132" i="10"/>
  <c r="T257" i="10"/>
  <c r="T37" i="10"/>
  <c r="T534" i="10"/>
  <c r="T354" i="10"/>
  <c r="T391" i="10"/>
  <c r="T301" i="10"/>
  <c r="T480" i="10"/>
  <c r="T418" i="10"/>
  <c r="T348" i="10"/>
  <c r="T269" i="10"/>
  <c r="T387" i="10"/>
  <c r="T419" i="10"/>
  <c r="T47" i="10"/>
  <c r="T256" i="10"/>
  <c r="T274" i="10"/>
  <c r="T98" i="10"/>
  <c r="T341" i="10"/>
  <c r="T222" i="10"/>
  <c r="T509" i="10"/>
  <c r="T29" i="10"/>
  <c r="T353" i="10"/>
  <c r="T539" i="10"/>
  <c r="T351" i="10"/>
  <c r="T382" i="10"/>
  <c r="T35" i="10"/>
  <c r="T165" i="10"/>
  <c r="T32" i="10"/>
  <c r="T186" i="10"/>
  <c r="T194" i="10"/>
  <c r="T498" i="10"/>
  <c r="T487" i="10"/>
  <c r="T124" i="10"/>
  <c r="T291" i="10"/>
  <c r="T272" i="10"/>
  <c r="T173" i="10"/>
  <c r="T306" i="10"/>
  <c r="T466" i="10"/>
  <c r="T458" i="10"/>
  <c r="T91" i="10"/>
  <c r="T185" i="10"/>
  <c r="T281" i="10"/>
  <c r="T234" i="10"/>
  <c r="T442" i="10"/>
  <c r="T183" i="10"/>
  <c r="T167" i="10"/>
  <c r="T246" i="10"/>
  <c r="T489" i="10"/>
  <c r="T284" i="10"/>
  <c r="T63" i="10"/>
  <c r="T212" i="10"/>
  <c r="T474" i="10"/>
  <c r="T279" i="10"/>
  <c r="T511" i="10"/>
  <c r="T381" i="10"/>
  <c r="T538" i="10"/>
  <c r="T218" i="10"/>
  <c r="T177" i="10"/>
  <c r="T441" i="10"/>
  <c r="T230" i="10"/>
  <c r="T188" i="10"/>
  <c r="T282" i="10"/>
  <c r="T77" i="10"/>
  <c r="T271" i="10"/>
  <c r="T537" i="10"/>
  <c r="T206" i="10"/>
  <c r="T536" i="10"/>
  <c r="T299" i="10"/>
  <c r="T155" i="10"/>
  <c r="T23" i="10"/>
  <c r="T208" i="10"/>
  <c r="T461" i="10"/>
  <c r="T276" i="10"/>
  <c r="T163" i="10"/>
  <c r="T394" i="10"/>
  <c r="T166" i="10"/>
  <c r="T493" i="10"/>
  <c r="T421" i="10"/>
  <c r="T176" i="10"/>
  <c r="T126" i="10"/>
  <c r="T374" i="10"/>
  <c r="T146" i="10"/>
  <c r="T65" i="10"/>
  <c r="T238" i="10"/>
  <c r="T268" i="10"/>
  <c r="T128" i="10"/>
  <c r="T309" i="10"/>
  <c r="T452" i="10"/>
  <c r="T388" i="10"/>
  <c r="T224" i="10"/>
  <c r="T470" i="10"/>
  <c r="T266" i="10"/>
  <c r="T267" i="10"/>
  <c r="T232" i="10"/>
  <c r="T210" i="10"/>
  <c r="T75" i="10"/>
  <c r="T122" i="10"/>
  <c r="T436" i="10"/>
  <c r="T93" i="10"/>
  <c r="T107" i="10"/>
  <c r="T79" i="10"/>
  <c r="T36" i="10"/>
  <c r="T211" i="10"/>
  <c r="T62" i="10"/>
  <c r="T245" i="10"/>
  <c r="T214" i="10"/>
  <c r="T89" i="10"/>
  <c r="T17" i="10"/>
  <c r="T223" i="10"/>
  <c r="T127" i="10"/>
  <c r="T229" i="10"/>
  <c r="T518" i="10"/>
  <c r="T250" i="10"/>
  <c r="T434" i="10"/>
  <c r="T100" i="10"/>
  <c r="T285" i="10"/>
  <c r="T96" i="10"/>
  <c r="T333" i="10"/>
  <c r="T377" i="10"/>
  <c r="T444" i="10"/>
  <c r="T129" i="10"/>
  <c r="T199" i="10"/>
  <c r="T420" i="10"/>
  <c r="T200" i="10"/>
  <c r="T86" i="10"/>
  <c r="T207" i="10"/>
  <c r="T94" i="10"/>
  <c r="T540" i="10"/>
  <c r="T486" i="10"/>
  <c r="T53" i="10"/>
  <c r="T242" i="10"/>
  <c r="T403" i="10"/>
  <c r="T13" i="10"/>
  <c r="T477" i="10"/>
  <c r="T56" i="10"/>
  <c r="T115" i="10"/>
  <c r="T476" i="10"/>
  <c r="T55" i="10"/>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3" i="11"/>
  <c r="G280" i="10" l="1"/>
  <c r="G250" i="10"/>
  <c r="P4"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 i="8"/>
  <c r="O3" i="10"/>
  <c r="P3" i="10"/>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3" i="11"/>
  <c r="O4" i="11"/>
  <c r="O5" i="1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3" i="11"/>
  <c r="P4" i="10"/>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169" i="10"/>
  <c r="P170" i="10"/>
  <c r="P171" i="10"/>
  <c r="P172" i="10"/>
  <c r="P173" i="10"/>
  <c r="P174" i="10"/>
  <c r="P175" i="10"/>
  <c r="P176" i="10"/>
  <c r="P177" i="10"/>
  <c r="P178" i="10"/>
  <c r="P179" i="10"/>
  <c r="P180" i="10"/>
  <c r="P181" i="10"/>
  <c r="P182" i="10"/>
  <c r="P183" i="10"/>
  <c r="P184" i="10"/>
  <c r="P185" i="10"/>
  <c r="P186" i="10"/>
  <c r="P187" i="10"/>
  <c r="P188" i="10"/>
  <c r="P189" i="10"/>
  <c r="P190" i="10"/>
  <c r="P191" i="10"/>
  <c r="P192" i="10"/>
  <c r="P193" i="10"/>
  <c r="P194" i="10"/>
  <c r="P195" i="10"/>
  <c r="P196" i="10"/>
  <c r="P197" i="10"/>
  <c r="P198" i="10"/>
  <c r="P199" i="10"/>
  <c r="P200" i="10"/>
  <c r="P201" i="10"/>
  <c r="P202" i="10"/>
  <c r="P203" i="10"/>
  <c r="P204" i="10"/>
  <c r="P205" i="10"/>
  <c r="P206" i="10"/>
  <c r="P207" i="10"/>
  <c r="P208" i="10"/>
  <c r="P209" i="10"/>
  <c r="P210" i="10"/>
  <c r="P211" i="10"/>
  <c r="P212" i="10"/>
  <c r="P213" i="10"/>
  <c r="P214" i="10"/>
  <c r="P215" i="10"/>
  <c r="P216" i="10"/>
  <c r="P217" i="10"/>
  <c r="P218" i="10"/>
  <c r="P219" i="10"/>
  <c r="P220" i="10"/>
  <c r="P221" i="10"/>
  <c r="P222" i="10"/>
  <c r="P223" i="10"/>
  <c r="P224" i="10"/>
  <c r="P225" i="10"/>
  <c r="P226" i="10"/>
  <c r="P227" i="10"/>
  <c r="P228" i="10"/>
  <c r="P229" i="10"/>
  <c r="P230" i="10"/>
  <c r="P231" i="10"/>
  <c r="P232" i="10"/>
  <c r="P233" i="10"/>
  <c r="P234" i="10"/>
  <c r="P235" i="10"/>
  <c r="P236" i="10"/>
  <c r="P237" i="10"/>
  <c r="P238" i="10"/>
  <c r="P239" i="10"/>
  <c r="P240" i="10"/>
  <c r="P241" i="10"/>
  <c r="P242" i="10"/>
  <c r="P243" i="10"/>
  <c r="P244" i="10"/>
  <c r="P245" i="10"/>
  <c r="P246" i="10"/>
  <c r="P247" i="10"/>
  <c r="P248" i="10"/>
  <c r="P249" i="10"/>
  <c r="P250" i="10"/>
  <c r="P251" i="10"/>
  <c r="P252" i="10"/>
  <c r="P253" i="10"/>
  <c r="P254" i="10"/>
  <c r="P255" i="10"/>
  <c r="P256" i="10"/>
  <c r="P257" i="10"/>
  <c r="P258" i="10"/>
  <c r="P259" i="10"/>
  <c r="P260" i="10"/>
  <c r="P261" i="10"/>
  <c r="P262" i="10"/>
  <c r="P263" i="10"/>
  <c r="P264" i="10"/>
  <c r="P265" i="10"/>
  <c r="P266" i="10"/>
  <c r="P267" i="10"/>
  <c r="P268" i="10"/>
  <c r="P269" i="10"/>
  <c r="P270" i="10"/>
  <c r="P271" i="10"/>
  <c r="P272" i="10"/>
  <c r="P273" i="10"/>
  <c r="P274" i="10"/>
  <c r="P275" i="10"/>
  <c r="P276" i="10"/>
  <c r="P277" i="10"/>
  <c r="P278" i="10"/>
  <c r="P279" i="10"/>
  <c r="P280" i="10"/>
  <c r="P281" i="10"/>
  <c r="P282" i="10"/>
  <c r="P283" i="10"/>
  <c r="P284" i="10"/>
  <c r="P285" i="10"/>
  <c r="P286" i="10"/>
  <c r="P287" i="10"/>
  <c r="P288" i="10"/>
  <c r="P289" i="10"/>
  <c r="P290" i="10"/>
  <c r="P291" i="10"/>
  <c r="P292" i="10"/>
  <c r="P293" i="10"/>
  <c r="P294" i="10"/>
  <c r="P295" i="10"/>
  <c r="P296" i="10"/>
  <c r="P297" i="10"/>
  <c r="P298" i="10"/>
  <c r="P299" i="10"/>
  <c r="P300" i="10"/>
  <c r="P301" i="10"/>
  <c r="P302" i="10"/>
  <c r="P303" i="10"/>
  <c r="P304" i="10"/>
  <c r="P305" i="10"/>
  <c r="P306" i="10"/>
  <c r="P307" i="10"/>
  <c r="P308" i="10"/>
  <c r="P309" i="10"/>
  <c r="P310" i="10"/>
  <c r="P311" i="10"/>
  <c r="P312" i="10"/>
  <c r="P313" i="10"/>
  <c r="P314" i="10"/>
  <c r="P315" i="10"/>
  <c r="P316" i="10"/>
  <c r="P317" i="10"/>
  <c r="P318" i="10"/>
  <c r="P319" i="10"/>
  <c r="P320" i="10"/>
  <c r="P321" i="10"/>
  <c r="P322" i="10"/>
  <c r="P323" i="10"/>
  <c r="P324" i="10"/>
  <c r="P325" i="10"/>
  <c r="P326" i="10"/>
  <c r="P327" i="10"/>
  <c r="P328" i="10"/>
  <c r="P329" i="10"/>
  <c r="P330" i="10"/>
  <c r="P331" i="10"/>
  <c r="P332" i="10"/>
  <c r="P333" i="10"/>
  <c r="P334" i="10"/>
  <c r="P335" i="10"/>
  <c r="P336" i="10"/>
  <c r="P337" i="10"/>
  <c r="P338" i="10"/>
  <c r="P339" i="10"/>
  <c r="P340" i="10"/>
  <c r="P341" i="10"/>
  <c r="P342" i="10"/>
  <c r="P343" i="10"/>
  <c r="P344" i="10"/>
  <c r="P345" i="10"/>
  <c r="P346" i="10"/>
  <c r="P347" i="10"/>
  <c r="P348" i="10"/>
  <c r="P349" i="10"/>
  <c r="P350" i="10"/>
  <c r="P351" i="10"/>
  <c r="P352" i="10"/>
  <c r="P353" i="10"/>
  <c r="P354" i="10"/>
  <c r="P355" i="10"/>
  <c r="P356" i="10"/>
  <c r="P357" i="10"/>
  <c r="P358" i="10"/>
  <c r="P359" i="10"/>
  <c r="P360" i="10"/>
  <c r="P361" i="10"/>
  <c r="P362" i="10"/>
  <c r="P363" i="10"/>
  <c r="P364" i="10"/>
  <c r="P365" i="10"/>
  <c r="P366" i="10"/>
  <c r="P367" i="10"/>
  <c r="P368" i="10"/>
  <c r="P369" i="10"/>
  <c r="P370" i="10"/>
  <c r="P371" i="10"/>
  <c r="P372" i="10"/>
  <c r="P373" i="10"/>
  <c r="P374" i="10"/>
  <c r="P375" i="10"/>
  <c r="P376" i="10"/>
  <c r="P377" i="10"/>
  <c r="P378" i="10"/>
  <c r="P379" i="10"/>
  <c r="P380" i="10"/>
  <c r="P381" i="10"/>
  <c r="P382" i="10"/>
  <c r="P383" i="10"/>
  <c r="P384" i="10"/>
  <c r="P385" i="10"/>
  <c r="P386" i="10"/>
  <c r="P387" i="10"/>
  <c r="P388" i="10"/>
  <c r="P389" i="10"/>
  <c r="P390" i="10"/>
  <c r="P391" i="10"/>
  <c r="P392" i="10"/>
  <c r="P393" i="10"/>
  <c r="P394" i="10"/>
  <c r="P395" i="10"/>
  <c r="P396" i="10"/>
  <c r="P397" i="10"/>
  <c r="P398" i="10"/>
  <c r="P399" i="10"/>
  <c r="P400" i="10"/>
  <c r="P401" i="10"/>
  <c r="P402" i="10"/>
  <c r="P403" i="10"/>
  <c r="P404" i="10"/>
  <c r="P405" i="10"/>
  <c r="P406" i="10"/>
  <c r="P407" i="10"/>
  <c r="P408" i="10"/>
  <c r="P409" i="10"/>
  <c r="P410" i="10"/>
  <c r="P411" i="10"/>
  <c r="P412" i="10"/>
  <c r="P413" i="10"/>
  <c r="P414" i="10"/>
  <c r="P415" i="10"/>
  <c r="P416" i="10"/>
  <c r="P417" i="10"/>
  <c r="P418" i="10"/>
  <c r="P419" i="10"/>
  <c r="P420" i="10"/>
  <c r="P421" i="10"/>
  <c r="P422" i="10"/>
  <c r="P423" i="10"/>
  <c r="P424" i="10"/>
  <c r="P425" i="10"/>
  <c r="P426" i="10"/>
  <c r="P427" i="10"/>
  <c r="P428" i="10"/>
  <c r="P429" i="10"/>
  <c r="P430" i="10"/>
  <c r="P431" i="10"/>
  <c r="P432" i="10"/>
  <c r="P433" i="10"/>
  <c r="P434" i="10"/>
  <c r="P435" i="10"/>
  <c r="P436" i="10"/>
  <c r="P437" i="10"/>
  <c r="P438" i="10"/>
  <c r="P439" i="10"/>
  <c r="P440" i="10"/>
  <c r="P441" i="10"/>
  <c r="P442" i="10"/>
  <c r="P443" i="10"/>
  <c r="P444" i="10"/>
  <c r="P445" i="10"/>
  <c r="P446" i="10"/>
  <c r="P447" i="10"/>
  <c r="P448" i="10"/>
  <c r="P449" i="10"/>
  <c r="P450" i="10"/>
  <c r="P451" i="10"/>
  <c r="P452" i="10"/>
  <c r="P453" i="10"/>
  <c r="P454" i="10"/>
  <c r="P455" i="10"/>
  <c r="P456" i="10"/>
  <c r="P457" i="10"/>
  <c r="P458" i="10"/>
  <c r="P459" i="10"/>
  <c r="P460" i="10"/>
  <c r="P461" i="10"/>
  <c r="P462" i="10"/>
  <c r="P463" i="10"/>
  <c r="P464" i="10"/>
  <c r="P465" i="10"/>
  <c r="P466" i="10"/>
  <c r="P467" i="10"/>
  <c r="P468" i="10"/>
  <c r="P469" i="10"/>
  <c r="P470" i="10"/>
  <c r="P471" i="10"/>
  <c r="P472" i="10"/>
  <c r="P473" i="10"/>
  <c r="P474" i="10"/>
  <c r="P475" i="10"/>
  <c r="P476" i="10"/>
  <c r="P477" i="10"/>
  <c r="P478" i="10"/>
  <c r="P479" i="10"/>
  <c r="P480" i="10"/>
  <c r="P481" i="10"/>
  <c r="P482" i="10"/>
  <c r="P483" i="10"/>
  <c r="P484" i="10"/>
  <c r="P485" i="10"/>
  <c r="P486" i="10"/>
  <c r="P487" i="10"/>
  <c r="P488" i="10"/>
  <c r="P489" i="10"/>
  <c r="P490" i="10"/>
  <c r="P491" i="10"/>
  <c r="P492" i="10"/>
  <c r="P493" i="10"/>
  <c r="P494" i="10"/>
  <c r="P495" i="10"/>
  <c r="P496" i="10"/>
  <c r="P497" i="10"/>
  <c r="P498" i="10"/>
  <c r="P499" i="10"/>
  <c r="P500" i="10"/>
  <c r="P501" i="10"/>
  <c r="P502" i="10"/>
  <c r="P503" i="10"/>
  <c r="P504" i="10"/>
  <c r="P505" i="10"/>
  <c r="P506" i="10"/>
  <c r="P507" i="10"/>
  <c r="P508" i="10"/>
  <c r="P509" i="10"/>
  <c r="P510" i="10"/>
  <c r="P511" i="10"/>
  <c r="P512" i="10"/>
  <c r="P513" i="10"/>
  <c r="P514" i="10"/>
  <c r="P515" i="10"/>
  <c r="P516" i="10"/>
  <c r="P517" i="10"/>
  <c r="P518" i="10"/>
  <c r="P519" i="10"/>
  <c r="P520" i="10"/>
  <c r="P521" i="10"/>
  <c r="P522" i="10"/>
  <c r="P523" i="10"/>
  <c r="P524" i="10"/>
  <c r="P525" i="10"/>
  <c r="P526" i="10"/>
  <c r="P527" i="10"/>
  <c r="P528" i="10"/>
  <c r="P529" i="10"/>
  <c r="P530" i="10"/>
  <c r="P531" i="10"/>
  <c r="P532" i="10"/>
  <c r="P533" i="10"/>
  <c r="P534" i="10"/>
  <c r="P535" i="10"/>
  <c r="P536" i="10"/>
  <c r="P537" i="10"/>
  <c r="P538" i="10"/>
  <c r="P539" i="10"/>
  <c r="P540" i="10"/>
  <c r="P541" i="10"/>
  <c r="P542" i="10"/>
  <c r="P543" i="10"/>
  <c r="P544" i="10"/>
  <c r="P545" i="10"/>
  <c r="O4" i="10"/>
  <c r="O5" i="10"/>
  <c r="O6" i="10"/>
  <c r="O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0"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O223" i="10"/>
  <c r="O224" i="10"/>
  <c r="O225" i="10"/>
  <c r="O226" i="10"/>
  <c r="O227" i="10"/>
  <c r="O228" i="10"/>
  <c r="O229" i="10"/>
  <c r="O230" i="10"/>
  <c r="O231" i="10"/>
  <c r="O232" i="10"/>
  <c r="O233" i="10"/>
  <c r="O234" i="10"/>
  <c r="O235" i="10"/>
  <c r="O236" i="10"/>
  <c r="O237" i="10"/>
  <c r="O238" i="10"/>
  <c r="O239" i="10"/>
  <c r="O240" i="10"/>
  <c r="O241" i="10"/>
  <c r="O242" i="10"/>
  <c r="O243" i="10"/>
  <c r="O244" i="10"/>
  <c r="O245" i="10"/>
  <c r="O246" i="10"/>
  <c r="O247" i="10"/>
  <c r="O248" i="10"/>
  <c r="O249" i="10"/>
  <c r="O250" i="10"/>
  <c r="O251" i="10"/>
  <c r="O252" i="10"/>
  <c r="O253" i="10"/>
  <c r="O254" i="10"/>
  <c r="O255" i="10"/>
  <c r="O256" i="10"/>
  <c r="O257" i="10"/>
  <c r="O258" i="10"/>
  <c r="O259" i="10"/>
  <c r="O260" i="10"/>
  <c r="O261" i="10"/>
  <c r="O262" i="10"/>
  <c r="O263" i="10"/>
  <c r="O264" i="10"/>
  <c r="O265" i="10"/>
  <c r="O266" i="10"/>
  <c r="O267" i="10"/>
  <c r="O268" i="10"/>
  <c r="O269" i="10"/>
  <c r="O270" i="10"/>
  <c r="O271" i="10"/>
  <c r="O272" i="10"/>
  <c r="O273" i="10"/>
  <c r="O274" i="10"/>
  <c r="O275" i="10"/>
  <c r="O276" i="10"/>
  <c r="O277" i="10"/>
  <c r="O278" i="10"/>
  <c r="O279" i="10"/>
  <c r="O280" i="10"/>
  <c r="O281" i="10"/>
  <c r="O282" i="10"/>
  <c r="O283" i="10"/>
  <c r="O284" i="10"/>
  <c r="O285" i="10"/>
  <c r="O286" i="10"/>
  <c r="O287" i="10"/>
  <c r="O288" i="10"/>
  <c r="O289" i="10"/>
  <c r="O290" i="10"/>
  <c r="O291" i="10"/>
  <c r="O292" i="10"/>
  <c r="O293" i="10"/>
  <c r="O294" i="10"/>
  <c r="O295" i="10"/>
  <c r="O296" i="10"/>
  <c r="O297" i="10"/>
  <c r="O298" i="10"/>
  <c r="O299" i="10"/>
  <c r="O300" i="10"/>
  <c r="O301" i="10"/>
  <c r="O302" i="10"/>
  <c r="O303" i="10"/>
  <c r="O304" i="10"/>
  <c r="O305" i="10"/>
  <c r="O306" i="10"/>
  <c r="O307" i="10"/>
  <c r="O308" i="10"/>
  <c r="O309" i="10"/>
  <c r="O310" i="10"/>
  <c r="O311" i="10"/>
  <c r="O312" i="10"/>
  <c r="O313" i="10"/>
  <c r="O314" i="10"/>
  <c r="O315" i="10"/>
  <c r="O316" i="10"/>
  <c r="O317" i="10"/>
  <c r="O318" i="10"/>
  <c r="O319" i="10"/>
  <c r="O320" i="10"/>
  <c r="O321" i="10"/>
  <c r="O322" i="10"/>
  <c r="O323" i="10"/>
  <c r="O324" i="10"/>
  <c r="O325" i="10"/>
  <c r="O326" i="10"/>
  <c r="O327" i="10"/>
  <c r="O328" i="10"/>
  <c r="O329" i="10"/>
  <c r="O330" i="10"/>
  <c r="O331" i="10"/>
  <c r="O332" i="10"/>
  <c r="O333" i="10"/>
  <c r="O334" i="10"/>
  <c r="O335" i="10"/>
  <c r="O336" i="10"/>
  <c r="O337" i="10"/>
  <c r="O338" i="10"/>
  <c r="O339" i="10"/>
  <c r="O340" i="10"/>
  <c r="O341" i="10"/>
  <c r="O342" i="10"/>
  <c r="O343" i="10"/>
  <c r="O344" i="10"/>
  <c r="O345" i="10"/>
  <c r="O346" i="10"/>
  <c r="O347" i="10"/>
  <c r="O348" i="10"/>
  <c r="O349" i="10"/>
  <c r="O350" i="10"/>
  <c r="O351" i="10"/>
  <c r="O352" i="10"/>
  <c r="O353" i="10"/>
  <c r="O354" i="10"/>
  <c r="O355" i="10"/>
  <c r="O356" i="10"/>
  <c r="O357" i="10"/>
  <c r="O358" i="10"/>
  <c r="O359" i="10"/>
  <c r="O360" i="10"/>
  <c r="O361" i="10"/>
  <c r="O362" i="10"/>
  <c r="O363" i="10"/>
  <c r="O364" i="10"/>
  <c r="O365" i="10"/>
  <c r="O366" i="10"/>
  <c r="O367" i="10"/>
  <c r="O368" i="10"/>
  <c r="O369" i="10"/>
  <c r="O370" i="10"/>
  <c r="O371" i="10"/>
  <c r="O372" i="10"/>
  <c r="O373" i="10"/>
  <c r="O374" i="10"/>
  <c r="O375" i="10"/>
  <c r="O376" i="10"/>
  <c r="O377" i="10"/>
  <c r="O378" i="10"/>
  <c r="O379" i="10"/>
  <c r="O380" i="10"/>
  <c r="O381" i="10"/>
  <c r="O382" i="10"/>
  <c r="O383" i="10"/>
  <c r="O384" i="10"/>
  <c r="O385" i="10"/>
  <c r="O386" i="10"/>
  <c r="O387" i="10"/>
  <c r="O388" i="10"/>
  <c r="O389" i="10"/>
  <c r="O390" i="10"/>
  <c r="O391" i="10"/>
  <c r="O392" i="10"/>
  <c r="O393" i="10"/>
  <c r="O394" i="10"/>
  <c r="O395" i="10"/>
  <c r="O396" i="10"/>
  <c r="O397" i="10"/>
  <c r="O398" i="10"/>
  <c r="O399" i="10"/>
  <c r="O400" i="10"/>
  <c r="O401" i="10"/>
  <c r="O402" i="10"/>
  <c r="O403" i="10"/>
  <c r="O404" i="10"/>
  <c r="O405" i="10"/>
  <c r="O406" i="10"/>
  <c r="O407" i="10"/>
  <c r="O408" i="10"/>
  <c r="O409" i="10"/>
  <c r="O410" i="10"/>
  <c r="O411" i="10"/>
  <c r="O412" i="10"/>
  <c r="O413" i="10"/>
  <c r="O414" i="10"/>
  <c r="O415" i="10"/>
  <c r="O416" i="10"/>
  <c r="O417" i="10"/>
  <c r="O418" i="10"/>
  <c r="O419" i="10"/>
  <c r="O420" i="10"/>
  <c r="O421" i="10"/>
  <c r="O422" i="10"/>
  <c r="O423" i="10"/>
  <c r="O424" i="10"/>
  <c r="O425" i="10"/>
  <c r="O426" i="10"/>
  <c r="O427" i="10"/>
  <c r="O428" i="10"/>
  <c r="O429" i="10"/>
  <c r="O430" i="10"/>
  <c r="O431" i="10"/>
  <c r="O432" i="10"/>
  <c r="O433" i="10"/>
  <c r="O434" i="10"/>
  <c r="O435" i="10"/>
  <c r="O436" i="10"/>
  <c r="O437" i="10"/>
  <c r="O438" i="10"/>
  <c r="O439" i="10"/>
  <c r="O440" i="10"/>
  <c r="O441" i="10"/>
  <c r="O442" i="10"/>
  <c r="O443" i="10"/>
  <c r="O444" i="10"/>
  <c r="O445" i="10"/>
  <c r="O446" i="10"/>
  <c r="O447" i="10"/>
  <c r="O448" i="10"/>
  <c r="O449" i="10"/>
  <c r="O450" i="10"/>
  <c r="O451" i="10"/>
  <c r="O452" i="10"/>
  <c r="O453" i="10"/>
  <c r="O454" i="10"/>
  <c r="O455" i="10"/>
  <c r="O456" i="10"/>
  <c r="O457" i="10"/>
  <c r="O458" i="10"/>
  <c r="O459" i="10"/>
  <c r="O460" i="10"/>
  <c r="O461" i="10"/>
  <c r="O462" i="10"/>
  <c r="O463" i="10"/>
  <c r="O464" i="10"/>
  <c r="O465" i="10"/>
  <c r="O466" i="10"/>
  <c r="O467" i="10"/>
  <c r="O468" i="10"/>
  <c r="O469" i="10"/>
  <c r="O470" i="10"/>
  <c r="O471" i="10"/>
  <c r="O472" i="10"/>
  <c r="O473" i="10"/>
  <c r="O474" i="10"/>
  <c r="O475" i="10"/>
  <c r="O476" i="10"/>
  <c r="O477" i="10"/>
  <c r="O478" i="10"/>
  <c r="O479" i="10"/>
  <c r="O480" i="10"/>
  <c r="O481" i="10"/>
  <c r="O482" i="10"/>
  <c r="O483" i="10"/>
  <c r="O484" i="10"/>
  <c r="O485" i="10"/>
  <c r="O486" i="10"/>
  <c r="O487" i="10"/>
  <c r="O488" i="10"/>
  <c r="O489" i="10"/>
  <c r="O490" i="10"/>
  <c r="O491" i="10"/>
  <c r="O492" i="10"/>
  <c r="O493" i="10"/>
  <c r="O494" i="10"/>
  <c r="O495" i="10"/>
  <c r="O496" i="10"/>
  <c r="O497" i="10"/>
  <c r="O498" i="10"/>
  <c r="O499" i="10"/>
  <c r="O500" i="10"/>
  <c r="O501" i="10"/>
  <c r="O502" i="10"/>
  <c r="O503" i="10"/>
  <c r="O504" i="10"/>
  <c r="O505" i="10"/>
  <c r="O506" i="10"/>
  <c r="O507" i="10"/>
  <c r="O508" i="10"/>
  <c r="O509" i="10"/>
  <c r="O510" i="10"/>
  <c r="O511" i="10"/>
  <c r="O512" i="10"/>
  <c r="O513" i="10"/>
  <c r="O514" i="10"/>
  <c r="O515" i="10"/>
  <c r="O516" i="10"/>
  <c r="O517" i="10"/>
  <c r="O518" i="10"/>
  <c r="O519" i="10"/>
  <c r="O520" i="10"/>
  <c r="O521" i="10"/>
  <c r="O522" i="10"/>
  <c r="O523" i="10"/>
  <c r="O524" i="10"/>
  <c r="O525" i="10"/>
  <c r="O526" i="10"/>
  <c r="O527" i="10"/>
  <c r="O528" i="10"/>
  <c r="O529" i="10"/>
  <c r="O530" i="10"/>
  <c r="O531" i="10"/>
  <c r="O532" i="10"/>
  <c r="O533" i="10"/>
  <c r="O534" i="10"/>
  <c r="O535" i="10"/>
  <c r="O536" i="10"/>
  <c r="O537" i="10"/>
  <c r="O538" i="10"/>
  <c r="O539" i="10"/>
  <c r="O540" i="10"/>
  <c r="O541" i="10"/>
  <c r="O542" i="10"/>
  <c r="O543" i="10"/>
  <c r="O544" i="10"/>
  <c r="O545" i="10"/>
</calcChain>
</file>

<file path=xl/sharedStrings.xml><?xml version="1.0" encoding="utf-8"?>
<sst xmlns="http://schemas.openxmlformats.org/spreadsheetml/2006/main" count="859" uniqueCount="807">
  <si>
    <t>Surface water flood</t>
  </si>
  <si>
    <t>Heat</t>
  </si>
  <si>
    <t>Total number of properties in constituency</t>
  </si>
  <si>
    <t>Aberafan Maesteg</t>
  </si>
  <si>
    <t>Wales</t>
  </si>
  <si>
    <t>Alyn and Deeside</t>
  </si>
  <si>
    <t>Bangor Aberconwy</t>
  </si>
  <si>
    <t>Blaenau Gwent and Rhymney</t>
  </si>
  <si>
    <t>Brecon, Radnor and Cwm Tawe</t>
  </si>
  <si>
    <t>Bridgend</t>
  </si>
  <si>
    <t>Caerfyrddin</t>
  </si>
  <si>
    <t>Caerphilly</t>
  </si>
  <si>
    <t>Cardiff East</t>
  </si>
  <si>
    <t>Cardiff North</t>
  </si>
  <si>
    <t>Cardiff South and Penarth</t>
  </si>
  <si>
    <t>Cardiff West</t>
  </si>
  <si>
    <t>Ceredigion Preseli</t>
  </si>
  <si>
    <t>Clwyd East</t>
  </si>
  <si>
    <t>Clwyd North</t>
  </si>
  <si>
    <t>Dwyfor Meirionnydd</t>
  </si>
  <si>
    <t>Gower</t>
  </si>
  <si>
    <t>Llanelli</t>
  </si>
  <si>
    <t>Merthyr Tydfil and Aberdare</t>
  </si>
  <si>
    <t>Mid and South Pembrokeshire</t>
  </si>
  <si>
    <t>Monmouthshire</t>
  </si>
  <si>
    <t>Montgomeryshire and Glyndwr</t>
  </si>
  <si>
    <t>Neath and Swansea East</t>
  </si>
  <si>
    <t>Newport East</t>
  </si>
  <si>
    <t>Newport West and Islwyn</t>
  </si>
  <si>
    <t>Pontypridd</t>
  </si>
  <si>
    <t>Rhondda and Ogmore</t>
  </si>
  <si>
    <t>Swansea West</t>
  </si>
  <si>
    <t>Torfaen</t>
  </si>
  <si>
    <t>Vale of Glamorgan</t>
  </si>
  <si>
    <t>Wrexham</t>
  </si>
  <si>
    <t>Ynys Môn</t>
  </si>
  <si>
    <t>Aberdeen North</t>
  </si>
  <si>
    <t>Scotland</t>
  </si>
  <si>
    <t>Aberdeen South</t>
  </si>
  <si>
    <t>Aberdeenshire North and Moray East</t>
  </si>
  <si>
    <t>Airdrie and Shotts</t>
  </si>
  <si>
    <t>Alloa and Grangemouth</t>
  </si>
  <si>
    <t>Angus and Perthshire Glens</t>
  </si>
  <si>
    <t>Arbroath and Broughty Ferry</t>
  </si>
  <si>
    <t>Argyll, Bute and South Lochaber</t>
  </si>
  <si>
    <t>Ayr, Carrick and Cumnock</t>
  </si>
  <si>
    <t>Bathgate and Linlithgow</t>
  </si>
  <si>
    <t>Berwickshire, Roxburgh and Selkirk</t>
  </si>
  <si>
    <t>Caithness, Sutherland and Easter Ross</t>
  </si>
  <si>
    <t>Central Ayrshire</t>
  </si>
  <si>
    <t>Coatbridge and Bellshill</t>
  </si>
  <si>
    <t>Cowdenbeath and Kirkcaldy</t>
  </si>
  <si>
    <t>Cumbernauld and Kirkintilloch</t>
  </si>
  <si>
    <t>Dumfries and Galloway</t>
  </si>
  <si>
    <t>Dumfriesshire, Clydesdale and Tweeddale</t>
  </si>
  <si>
    <t>Dundee Central</t>
  </si>
  <si>
    <t>Dunfermline and Dollar</t>
  </si>
  <si>
    <t>East Kilbride and Strathaven</t>
  </si>
  <si>
    <t>East Renfrewshire</t>
  </si>
  <si>
    <t>Edinburgh East and Musselburgh</t>
  </si>
  <si>
    <t>Edinburgh North and Leith</t>
  </si>
  <si>
    <t>Edinburgh South</t>
  </si>
  <si>
    <t>Edinburgh South West</t>
  </si>
  <si>
    <t>Edinburgh West</t>
  </si>
  <si>
    <t>Falkirk</t>
  </si>
  <si>
    <t>Glasgow East</t>
  </si>
  <si>
    <t>Glasgow North</t>
  </si>
  <si>
    <t>Glasgow North East</t>
  </si>
  <si>
    <t>Glasgow South</t>
  </si>
  <si>
    <t>Glasgow South West</t>
  </si>
  <si>
    <t>Glasgow West</t>
  </si>
  <si>
    <t>Glenrothes and Mid Fife</t>
  </si>
  <si>
    <t>Gordon and Buchan</t>
  </si>
  <si>
    <t>Hamilton and Clyde Valley</t>
  </si>
  <si>
    <t>Inverclyde and Renfrewshire West</t>
  </si>
  <si>
    <t>Inverness, Skye and West Ross-shire</t>
  </si>
  <si>
    <t>Kilmarnock and Loudoun</t>
  </si>
  <si>
    <t>Livingston</t>
  </si>
  <si>
    <t>Lothian East</t>
  </si>
  <si>
    <t>Mid Dunbartonshire</t>
  </si>
  <si>
    <t>Midlothian</t>
  </si>
  <si>
    <t>Moray West, Nairn and Strathspey</t>
  </si>
  <si>
    <t>Motherwell, Wishaw and Carluke</t>
  </si>
  <si>
    <t>Na h-Eileanan an Iar</t>
  </si>
  <si>
    <t>North Ayrshire and Arran</t>
  </si>
  <si>
    <t>North East Fife</t>
  </si>
  <si>
    <t>Orkney and Shetland</t>
  </si>
  <si>
    <t>Paisley and Renfrewshire North</t>
  </si>
  <si>
    <t>Paisley and Renfrewshire South</t>
  </si>
  <si>
    <t>Perth and Kinross-shire</t>
  </si>
  <si>
    <t>Rutherglen</t>
  </si>
  <si>
    <t>Stirling and Strathallan</t>
  </si>
  <si>
    <t>West Aberdeenshire and Kincardine</t>
  </si>
  <si>
    <t>West Dunbartonshire</t>
  </si>
  <si>
    <t>Aldershot</t>
  </si>
  <si>
    <t>England</t>
  </si>
  <si>
    <t>Aldridge-Brownhills</t>
  </si>
  <si>
    <t>Altrincham and Sale West</t>
  </si>
  <si>
    <t>Amber Valley</t>
  </si>
  <si>
    <t>Arundel and South Downs</t>
  </si>
  <si>
    <t>Ashfield</t>
  </si>
  <si>
    <t>Ashford</t>
  </si>
  <si>
    <t>Ashton-under-Lyne</t>
  </si>
  <si>
    <t>Aylesbury</t>
  </si>
  <si>
    <t>Banbury</t>
  </si>
  <si>
    <t>Barking</t>
  </si>
  <si>
    <t>Barnsley North</t>
  </si>
  <si>
    <t>Barnsley South</t>
  </si>
  <si>
    <t>Barrow and Furness</t>
  </si>
  <si>
    <t>Basildon and Billericay</t>
  </si>
  <si>
    <t>Basingstoke</t>
  </si>
  <si>
    <t>Bassetlaw</t>
  </si>
  <si>
    <t>Bath</t>
  </si>
  <si>
    <t>Battersea</t>
  </si>
  <si>
    <t>Beaconsfield</t>
  </si>
  <si>
    <t>Beckenham and Penge</t>
  </si>
  <si>
    <t>Bedford</t>
  </si>
  <si>
    <t>Bermondsey and Old Southwark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</si>
  <si>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</si>
  <si>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</si>
  <si>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</si>
  <si>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</si>
  <si>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</si>
  <si>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</si>
  <si>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</si>
  <si>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</si>
  <si>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</si>
  <si>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</si>
  <si>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</si>
  <si>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</si>
  <si>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</si>
  <si>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</si>
  <si>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</si>
  <si>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</si>
  <si>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</si>
  <si>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</si>
  <si>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</si>
  <si>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</si>
  <si>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</si>
  <si>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</si>
  <si>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</si>
  <si>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</si>
  <si>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</si>
  <si>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</si>
  <si>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</si>
  <si>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</si>
  <si>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</si>
  <si>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</si>
  <si>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</si>
  <si>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</si>
  <si>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</si>
  <si>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</si>
  <si>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</si>
  <si>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</si>
  <si>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Brent East</t>
  </si>
  <si>
    <t>Brent West</t>
  </si>
  <si>
    <t>Brentford and Isleworth</t>
  </si>
  <si>
    <t>Brentwood and Ongar</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</si>
  <si>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</si>
  <si>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</si>
  <si>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</si>
  <si>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</si>
  <si>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</si>
  <si>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</si>
  <si>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</si>
  <si>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</si>
  <si>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</si>
  <si>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</si>
  <si>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</si>
  <si>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</si>
  <si>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</si>
  <si>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</si>
  <si>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</si>
  <si>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</si>
  <si>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</si>
  <si>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</si>
  <si>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</si>
  <si>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</si>
  <si>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</si>
  <si>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Calder Valley</t>
  </si>
  <si>
    <t>Camborne and Redruth</t>
  </si>
  <si>
    <t>Cambridge</t>
  </si>
  <si>
    <t>Cannock Chase</t>
  </si>
  <si>
    <t>Canterbury</t>
  </si>
  <si>
    <t>Carlisle</t>
  </si>
  <si>
    <t>Carshalton and Wallington</t>
  </si>
  <si>
    <t>Castle Point</t>
  </si>
  <si>
    <t>Central Devon</t>
  </si>
  <si>
    <t>Central Suffolk and North Ipswich</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</si>
  <si>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</si>
  <si>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</si>
  <si>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</si>
  <si>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</si>
  <si>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</si>
  <si>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</si>
  <si>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</si>
  <si>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</si>
  <si>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</si>
  <si>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</si>
  <si>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</si>
  <si>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</si>
  <si>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</si>
  <si>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</si>
  <si>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</si>
  <si>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</si>
  <si>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</si>
  <si>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</si>
  <si>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</si>
  <si>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Colchester</t>
  </si>
  <si>
    <t>Colne Valley</t>
  </si>
  <si>
    <t>Congleton</t>
  </si>
  <si>
    <t>Corby and East Northamptonshire</t>
  </si>
  <si>
    <t>Coventry East</t>
  </si>
  <si>
    <t>Coventry North West</t>
  </si>
  <si>
    <t>Coventry South</t>
  </si>
  <si>
    <t>Cramlington and Killingworth</t>
  </si>
  <si>
    <t>Crawley</t>
  </si>
  <si>
    <t>Crewe and Nantwich</t>
  </si>
  <si>
    <t>Croydon East</t>
  </si>
  <si>
    <t>Croydon South</t>
  </si>
  <si>
    <t>Croydon West</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</si>
  <si>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</si>
  <si>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</si>
  <si>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</si>
  <si>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</si>
  <si>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</si>
  <si>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</si>
  <si>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</si>
  <si>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</si>
  <si>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</si>
  <si>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</si>
  <si>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</si>
  <si>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</si>
  <si>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</si>
  <si>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</si>
  <si>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</si>
  <si>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</si>
  <si>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</si>
  <si>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Dunstable and Leighton Buzzard</t>
  </si>
  <si>
    <t>Ealing Central and Acton</t>
  </si>
  <si>
    <t>Ealing North</t>
  </si>
  <si>
    <t>Ealing Southall</t>
  </si>
  <si>
    <t>Earley and Woodley</t>
  </si>
  <si>
    <t>Easington</t>
  </si>
  <si>
    <t>East Grinstead and Uckfield</t>
  </si>
  <si>
    <t>East Ham</t>
  </si>
  <si>
    <t>East Hampshire</t>
  </si>
  <si>
    <t>East Surrey</t>
  </si>
  <si>
    <t>East Thanet</t>
  </si>
  <si>
    <t>East Wiltshire</t>
  </si>
  <si>
    <t>East Worthing and Shoreham</t>
  </si>
  <si>
    <t>Eastbourne</t>
  </si>
  <si>
    <t>Eastleigh</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</si>
  <si>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</si>
  <si>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</si>
  <si>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</si>
  <si>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</si>
  <si>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</si>
  <si>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</si>
  <si>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</si>
  <si>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</si>
  <si>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</si>
  <si>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</si>
  <si>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</si>
  <si>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</si>
  <si>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Fareham and Waterlooville</t>
  </si>
  <si>
    <t>Farnham and Bordon</t>
  </si>
  <si>
    <t>Faversham and Mid Kent</t>
  </si>
  <si>
    <t>Feltham and Heston</t>
  </si>
  <si>
    <t>Filton and Bradley Stoke</t>
  </si>
  <si>
    <t>Finchley and Golders Green</t>
  </si>
  <si>
    <t>Folkestone and Hythe</t>
  </si>
  <si>
    <t>Forest of Dean</t>
  </si>
  <si>
    <t>Frome and East Somerset</t>
  </si>
  <si>
    <t>Fylde</t>
  </si>
  <si>
    <t>Gainsborough</t>
  </si>
  <si>
    <t>Gateshead Central and Whickham</t>
  </si>
  <si>
    <t>Gedling</t>
  </si>
  <si>
    <t>Gillingham and Rainham</t>
  </si>
  <si>
    <t>Glastonbury and Somerton</t>
  </si>
  <si>
    <t>Gloucester</t>
  </si>
  <si>
    <t>Godalming and Ash</t>
  </si>
  <si>
    <t>Goole and Pocklington</t>
  </si>
  <si>
    <t>Gorton and Denton</t>
  </si>
  <si>
    <t>Gosport</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</si>
  <si>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</si>
  <si>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</si>
  <si>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</si>
  <si>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</si>
  <si>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</si>
  <si>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</si>
  <si>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</si>
  <si>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</si>
  <si>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</si>
  <si>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</si>
  <si>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</si>
  <si>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</si>
  <si>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</si>
  <si>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</si>
  <si>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</si>
  <si>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</si>
  <si>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</si>
  <si>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</si>
  <si>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</si>
  <si>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</si>
  <si>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</si>
  <si>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</si>
  <si>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</si>
  <si>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</si>
  <si>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</si>
  <si>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</si>
  <si>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</si>
  <si>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</si>
  <si>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</si>
  <si>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</si>
  <si>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</si>
  <si>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</si>
  <si>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</si>
  <si>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</si>
  <si>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</si>
  <si>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</si>
  <si>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</si>
  <si>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</si>
  <si>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</si>
  <si>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</si>
  <si>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</si>
  <si>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</si>
  <si>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</si>
  <si>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</si>
  <si>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</si>
  <si>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</si>
  <si>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</si>
  <si>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</si>
  <si>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</si>
  <si>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</si>
  <si>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</si>
  <si>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</si>
  <si>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</si>
  <si>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</si>
  <si>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</si>
  <si>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</si>
  <si>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</si>
  <si>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</si>
  <si>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</si>
  <si>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Kingston and Surbiton</t>
  </si>
  <si>
    <t>Kingston upon Hull East</t>
  </si>
  <si>
    <t>Kingston upon Hull North and Cottingham</t>
  </si>
  <si>
    <t>Kingston upon Hull West and Haltemprice</t>
  </si>
  <si>
    <t>Kingswinford and South Staffordshire</t>
  </si>
  <si>
    <t>Knowsley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</si>
  <si>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</si>
  <si>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</si>
  <si>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</si>
  <si>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</si>
  <si>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</si>
  <si>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</si>
  <si>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</si>
  <si>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</si>
  <si>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</si>
  <si>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</si>
  <si>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</si>
  <si>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</si>
  <si>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</si>
  <si>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</si>
  <si>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</si>
  <si>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</si>
  <si>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</si>
  <si>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</si>
  <si>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</si>
  <si>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</si>
  <si>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</si>
  <si>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</si>
  <si>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</si>
  <si>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</si>
  <si>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</si>
  <si>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</si>
  <si>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</si>
  <si>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</si>
  <si>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</si>
  <si>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</si>
  <si>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</si>
  <si>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</si>
  <si>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</si>
  <si>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</si>
  <si>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</si>
  <si>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</si>
  <si>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</si>
  <si>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</si>
  <si>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</si>
  <si>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</si>
  <si>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</si>
  <si>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Mid Bedfordshire</t>
  </si>
  <si>
    <t>Mid Buckinghamshire</t>
  </si>
  <si>
    <t>Mid Cheshire</t>
  </si>
  <si>
    <t>Mid Derbyshire</t>
  </si>
  <si>
    <t>Mid Dorset and North Poole</t>
  </si>
  <si>
    <t>Mid Leicestershire</t>
  </si>
  <si>
    <t>Mid Norfolk</t>
  </si>
  <si>
    <t>Mid Sussex</t>
  </si>
  <si>
    <t>Middlesbrough and Thornaby East</t>
  </si>
  <si>
    <t>Middlesbrough South and East Cleveland</t>
  </si>
  <si>
    <t>Milton Keynes Central</t>
  </si>
  <si>
    <t>Milton Keynes North</t>
  </si>
  <si>
    <t>Mitcham and Morden</t>
  </si>
  <si>
    <t>Morecambe and Lunesdale</t>
  </si>
  <si>
    <t>New Forest East</t>
  </si>
  <si>
    <t>New Forest West</t>
  </si>
  <si>
    <t>Newark</t>
  </si>
  <si>
    <t>Newbury</t>
  </si>
  <si>
    <t>Newcastle upon Tyne Central and West</t>
  </si>
  <si>
    <t>Newcastle upon Tyne East and Wallsend</t>
  </si>
  <si>
    <t>Newcastle upon Tyne North</t>
  </si>
  <si>
    <t>Newcastle-under-Lyme</t>
  </si>
  <si>
    <t>Newton Abbot</t>
  </si>
  <si>
    <t>Newton Aycliffe and Spennymoor</t>
  </si>
  <si>
    <t>Normanton and Hemsworth</t>
  </si>
  <si>
    <t>North Bedfordshire</t>
  </si>
  <si>
    <t>North Cornwall</t>
  </si>
  <si>
    <t>North Cotswolds</t>
  </si>
  <si>
    <t>North Devon</t>
  </si>
  <si>
    <t>North Dorset</t>
  </si>
  <si>
    <t>North Durham</t>
  </si>
  <si>
    <t>North East Cambridgeshire</t>
  </si>
  <si>
    <t>North East Derbyshire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</si>
  <si>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</si>
  <si>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</si>
  <si>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</si>
  <si>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</si>
  <si>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</si>
  <si>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</si>
  <si>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</si>
  <si>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</si>
  <si>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</si>
  <si>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</si>
  <si>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</si>
  <si>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</si>
  <si>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</si>
  <si>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</si>
  <si>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</si>
  <si>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</si>
  <si>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</si>
  <si>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</si>
  <si>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</si>
  <si>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</si>
  <si>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</si>
  <si>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</si>
  <si>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</si>
  <si>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</si>
  <si>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</si>
  <si>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Orpington</t>
  </si>
  <si>
    <t>Ossett and Denby Dale</t>
  </si>
  <si>
    <t>Oxford East</t>
  </si>
  <si>
    <t>Oxford West and Abingdon</t>
  </si>
  <si>
    <t>Peckham</t>
  </si>
  <si>
    <t>Pendle and Clitheroe</t>
  </si>
  <si>
    <t>Penistone and Stocksbridge</t>
  </si>
  <si>
    <t>Penrith and Solway</t>
  </si>
  <si>
    <t>Peterborough</t>
  </si>
  <si>
    <t>Plymouth Moor View</t>
  </si>
  <si>
    <t>Plymouth Sutton and Devonport</t>
  </si>
  <si>
    <t>Pontefract, Castleford and Knottingley</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</si>
  <si>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</si>
  <si>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</si>
  <si>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</si>
  <si>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</si>
  <si>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</si>
  <si>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</si>
  <si>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</si>
  <si>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</si>
  <si>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</si>
  <si>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</si>
  <si>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</si>
  <si>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</si>
  <si>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</si>
  <si>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</si>
  <si>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</si>
  <si>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</si>
  <si>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</si>
  <si>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</si>
  <si>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</si>
  <si>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</si>
  <si>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</si>
  <si>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</si>
  <si>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</si>
  <si>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</si>
  <si>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</si>
  <si>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</si>
  <si>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</si>
  <si>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</si>
  <si>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</si>
  <si>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</si>
  <si>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</si>
  <si>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</si>
  <si>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</si>
  <si>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</si>
  <si>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</si>
  <si>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</si>
  <si>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</si>
  <si>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</si>
  <si>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</si>
  <si>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</si>
  <si>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</si>
  <si>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</si>
  <si>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</si>
  <si>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</si>
  <si>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</si>
  <si>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</si>
  <si>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</si>
  <si>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</si>
  <si>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</si>
  <si>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</si>
  <si>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</si>
  <si>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Basildon and East Thurrock</t>
  </si>
  <si>
    <t>South Cambridgeshire</t>
  </si>
  <si>
    <t>South Cotswolds</t>
  </si>
  <si>
    <t>South Derbyshire</t>
  </si>
  <si>
    <t>South Devon</t>
  </si>
  <si>
    <t>South Dorset</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</si>
  <si>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</si>
  <si>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</si>
  <si>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</si>
  <si>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</si>
  <si>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</si>
  <si>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</si>
  <si>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</si>
  <si>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</si>
  <si>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</si>
  <si>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</si>
  <si>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</si>
  <si>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</si>
  <si>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</si>
  <si>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</si>
  <si>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</si>
  <si>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</si>
  <si>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</si>
  <si>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</si>
  <si>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</si>
  <si>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</si>
  <si>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</si>
  <si>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</si>
  <si>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</si>
  <si>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</si>
  <si>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</si>
  <si>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</si>
  <si>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</si>
  <si>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</si>
  <si>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</si>
  <si>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</si>
  <si>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</si>
  <si>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</si>
  <si>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</si>
  <si>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</si>
  <si>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</si>
  <si>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</si>
  <si>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</si>
  <si>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</si>
  <si>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</si>
  <si>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</si>
  <si>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</si>
  <si>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</si>
  <si>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</si>
  <si>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</si>
  <si>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</si>
  <si>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</si>
  <si>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</si>
  <si>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</si>
  <si>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</si>
  <si>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</si>
  <si>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</si>
  <si>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</si>
  <si>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</si>
  <si>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</si>
  <si>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</si>
  <si>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</si>
  <si>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</si>
  <si>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</si>
  <si>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</si>
  <si>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</si>
  <si>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</si>
  <si>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</si>
  <si>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</si>
  <si>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</si>
  <si>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</si>
  <si>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</si>
  <si>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Torridge and Tavistock</t>
  </si>
  <si>
    <t>Tottenham</t>
  </si>
  <si>
    <t>Truro and Falmouth</t>
  </si>
  <si>
    <t>Tunbridge Wells</t>
  </si>
  <si>
    <t>Twickenham</t>
  </si>
  <si>
    <t>Tynemouth</t>
  </si>
  <si>
    <t>Uxbridge and South Ruislip</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</si>
  <si>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</si>
  <si>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</si>
  <si>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</si>
  <si>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</si>
  <si>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</si>
  <si>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</si>
  <si>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</si>
  <si>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</si>
  <si>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</si>
  <si>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</si>
  <si>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</si>
  <si>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</si>
  <si>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</si>
  <si>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</si>
  <si>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</si>
  <si>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Bromwich</t>
  </si>
  <si>
    <t>West Dorset</t>
  </si>
  <si>
    <t>West Ham and Beckton</t>
  </si>
  <si>
    <t>West Lancashire</t>
  </si>
  <si>
    <t>West Suffolk</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</si>
  <si>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</si>
  <si>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</si>
  <si>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</si>
  <si>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</si>
  <si>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</si>
  <si>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</si>
  <si>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</si>
  <si>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</si>
  <si>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</si>
  <si>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</si>
  <si>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</si>
  <si>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</si>
  <si>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</si>
  <si>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</si>
  <si>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</si>
  <si>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</si>
  <si>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</si>
  <si>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</si>
  <si>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</si>
  <si>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</si>
  <si>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</si>
  <si>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Wycombe</t>
  </si>
  <si>
    <t>Wyre Forest</t>
  </si>
  <si>
    <t>Wythenshawe and Sale East</t>
  </si>
  <si>
    <t>Yeovil</t>
  </si>
  <si>
    <t>York Central</t>
  </si>
  <si>
    <t>York Outer</t>
  </si>
  <si>
    <t>Number of properties with R&amp;C flood risk in 2025</t>
  </si>
  <si>
    <t>Number of properties with R&amp;C flood risk in 2050</t>
  </si>
  <si>
    <t>Proportion of properties with R&amp;C flood risk in 2050 (%)</t>
  </si>
  <si>
    <t>Proportion of properties with R&amp;C flood risk in 2025 (%)</t>
  </si>
  <si>
    <t>Number of properties with surface water flood risk in 2025</t>
  </si>
  <si>
    <t>Number of properties with surface water flood risk in 2050</t>
  </si>
  <si>
    <t>Proportion of properties with surface water flood risk in 2025 (%)</t>
  </si>
  <si>
    <t>Proportion of properties with surface water flood risk in 2050 (%)</t>
  </si>
  <si>
    <t>Number of properties with R, C or SW flood risk in 2025</t>
  </si>
  <si>
    <t>Number of properties with R, C or SW flood risk in 2050</t>
  </si>
  <si>
    <t>Proportion of properties with possible or probable subsidence risk in 2050 (%)</t>
  </si>
  <si>
    <t xml:space="preserve">Building Future Communities Constituency Statistics </t>
  </si>
  <si>
    <t xml:space="preserve">Scotland </t>
  </si>
  <si>
    <t xml:space="preserve">Wales </t>
  </si>
  <si>
    <t>Contents:</t>
  </si>
  <si>
    <t xml:space="preserve">Unavailable data has been greyed out. </t>
  </si>
  <si>
    <t xml:space="preserve">Subsidence data is not available. </t>
  </si>
  <si>
    <t>Information regarding each region:</t>
  </si>
  <si>
    <t>© Environment Agency copyright and/or database right 2025. All rights reserved. </t>
  </si>
  <si>
    <t>Contains Natural Resources Wales information © Natural Resources Wales and database right. All rights reserved. Some features of this information are based on digital spatial data licensed from the UK Centre for Ecology &amp; Hydrology © UKCEH, the Environment Agency © EA and Getmapping Plc and Bluesky International Limited [2015]. Defra, Met Office and DARD Rivers Agency © Crown copyright. © Cranfield University. © James Hutton Institute. Contains OS data © Crown copyright and database right. Land &amp; Property Services © Crown copyright and database right. </t>
  </si>
  <si>
    <t>Climate Risk Indicators data sourced from the UK Climate Resilience Programme’s UK-CRI tool. Developed by UKRI/Met Office, University of Reading, UKCEH, and the Institute for Environmental Analytics. Use subject to UK-CRI terms of use </t>
  </si>
  <si>
    <t>Contains British Geological Survey materials ©UKRI [2021] </t>
  </si>
  <si>
    <t>©SEPA 2025; this SEPA product is licenced under the Open Government Licence 3.0. </t>
  </si>
  <si>
    <t>IR Aerial Photography-©GeoPerspectives. • Digital Terrain/Surface Model- ©GeoPerspectives. • Lidar Digital Terrain Models and Digital Surface Models- ©Infoterra Ltd.  </t>
  </si>
  <si>
    <t>Tide gauge data supplied by Caledonian Maritime Assets Ltd  </t>
  </si>
  <si>
    <t>© Crown copyright, 2015  </t>
  </si>
  <si>
    <t>© Environment Agency May 2010. Environment Agency copyright and/or database right 2016. All rights reserved. This study uses data from Environment Agency provided by the British Oceanographic Data Centre and funded by UKCFF. © Environment Agency May 2019. </t>
  </si>
  <si>
    <t>Wave buoy data supplied by European Marine Energy Centre Ltd  </t>
  </si>
  <si>
    <t>© Cities Revealed Lidar copyright, the Geoinformation Group.  </t>
  </si>
  <si>
    <t>© Bluesky International Ltd and Getmapping Plc 2025  </t>
  </si>
  <si>
    <t>Nextmap © Intermap  </t>
  </si>
  <si>
    <t>O'Hara Murray, R., Campbell, L. 2021. East Coast of Lewis and Harris Climatology 1.02. https://doi.org/10.7489/12042-1  </t>
  </si>
  <si>
    <t>© Crown copyright 2023, Met Office  </t>
  </si>
  <si>
    <t>Hadley Centre for Climate Prediction and Research (2017): UKCP09: Land and marine past climate and future scenario projections data for the UK. Centre for Environmental Data Analysis, 2012. Met Office Hadley Centre (2018): UKCP18 Time-mean Sea Level Projections. Centre for Environmental Data Analysis, 2021.  </t>
  </si>
  <si>
    <t>© British Crown and OceanWise, 2025. All rights reserved. License No. EK001-20140401. </t>
  </si>
  <si>
    <t>© Crown copyright and database rights 2025 OS PSGA Member Licence.  </t>
  </si>
  <si>
    <t>© SEPA (2019)  </t>
  </si>
  <si>
    <t>Crown Copyright Scottish Government, SEPA and Scottish Water (2012). Crown Copyright Scottish Government and SEPA (2014)  </t>
  </si>
  <si>
    <t>Scottish Natural Heritage 2015  </t>
  </si>
  <si>
    <t>Tidal data provided by the UKHO has been used under licence. ©Crown Copyright 2021, UKHO and the Keeper of Public Records. Maps derived from UKHO’s raw VORF data - © Crown Copyright and/or database rights. Reproduced by permission of the Keeper of Public Records and the UK Hydrographic Office (www.ukho.gov.uk/copyright) </t>
  </si>
  <si>
    <t>©Aberdeen Harbour Board (2014)  </t>
  </si>
  <si>
    <t>Aberdeenshire Council, Aberdeen City Council, James Hutton Institute, Scottish Environment Protection Agency (2016)  </t>
  </si>
  <si>
    <t>Some features of this map are based on digital spatial data licensed from the UK Centre for Ecology &amp; Hydrology © UKCEH. Defra, Met Office and Department for Infrastructure © Crown copyright © Cranfield University. © James Hutton Institute. Ordnance Survey data © Crown copyright and database right 2025.  </t>
  </si>
  <si>
    <t>Environment Agency copyright and/or database right 2016. All rights reserved. This study uses data from Environment Agency provided by the British Oceanographic Data Centre and funded by UKCFF.  </t>
  </si>
  <si>
    <t>© Bluesky International Ltd and Getmapping Plc 2025 </t>
  </si>
  <si>
    <t>Data from the UK National River Flow Archive  </t>
  </si>
  <si>
    <t>Contains Scottish Forestry information licensed under the Open Government Licence v3.0  </t>
  </si>
  <si>
    <t>Crown Copyright Scottish Government, SEPA and Scottish Water (2012) Crown Copyright Scottish Government and SEPA (2014)  </t>
  </si>
  <si>
    <t>This information is published under an OGL licence. Some data is derived from information provided by Transport Scotland under an OGL.  </t>
  </si>
  <si>
    <t>Tidal data provided by the UKHO has been used under licence. ©Crown Copyright 2021, UKHO and the Keeper of Public Records. </t>
  </si>
  <si>
    <t>Image courtesy of Channel Coastal Observatory  </t>
  </si>
  <si>
    <t>© Environment Agency copyright and/or database right 2015. All rights reserved. Contains public sector information licenced under the Open Government Licence v3.0  </t>
  </si>
  <si>
    <t>© Bluesky International Ltd and Getmapping Plc (2021)  </t>
  </si>
  <si>
    <t>© Glasgow City Council (2019)  </t>
  </si>
  <si>
    <t>This data is Crown Copyright and is reproduced with the permission of Historic Environment Scotland (HES), under delegated authority from The Keeper of Public Records. www.historicenvironment.scot.  All intellectual property rights in this data is owned by Historic Environment Scotland (HES), and is reproduced with the permission of HES, www.historicenvironment.scot </t>
  </si>
  <si>
    <t>© Copyright 2018, UKCP-Data. All rights reserved.  </t>
  </si>
  <si>
    <t>Chan, S.C.; Dale, M.; Fowler, H.J.; Kendon, E.J. (2022): Extreme precipitation return level changes at 1, 3, 6, 12, 24 hours for 2050 and 2070, derived from UKCP Local Projections on a 5km grid for the FUTURE-DRAINAGE Project. NERC EDS Centre for Environmental Data Analysis, 31 October 2022. https://dx.doi.org/10.5285/18f83caf9bdf4cb4803484d8dce19eef  </t>
  </si>
  <si>
    <t>© Crown copyright and database rights 2025 OS PSGA Member Licence. Contains OS data © Crown copyright and database right 2021  </t>
  </si>
  <si>
    <t>Contains information supplied by Scottish Borders Council (2017)  </t>
  </si>
  <si>
    <t>Contains Scottish Canals information licensed under the Open Government Licence v3.0  </t>
  </si>
  <si>
    <t>© SEPA (2019). Contains SEPA data © Scottish Environment Protection Agency and database right 2021. All rights reserved © Crown copyright and database rights 2021 OS AC000825128  </t>
  </si>
  <si>
    <t>Crown Copyright Scottish Government, SEPA and Scottish Water (2012). Crown Copyright Scottish Government and SEPA (2014). Crown Copyright Scottish Government and Furgo (2020). Crown Copyright Scottish Government and Furgo (2021). </t>
  </si>
  <si>
    <t>Based on data supplied by Scottish Local Authorities  </t>
  </si>
  <si>
    <t>© Scottish Natural Heritage (2005). Contains public sector information licensed under the Open Government Licence v3.0  </t>
  </si>
  <si>
    <t>© Scottish Water (2021)  </t>
  </si>
  <si>
    <t>© Transport Scotland (2021). This information is published under an OGL licence. Some data is derived from information provided by Transport Scotland under an OGL.  </t>
  </si>
  <si>
    <t>Some features of this map are based on digital spatial data licensed from the UK Centre for Ecology &amp; Hydrology, © UKCEH. Contains OS data © Crown copyright and database right 2020   </t>
  </si>
  <si>
    <t>Some features of this map are based on digital spatial data licenced from Wallingford HydroSolutions, © Wallingford HydroSolutions 2017 </t>
  </si>
  <si>
    <r>
      <t>England Flood </t>
    </r>
    <r>
      <rPr>
        <sz val="9"/>
        <rFont val="Schibsted Grotesk"/>
      </rPr>
      <t> </t>
    </r>
  </si>
  <si>
    <r>
      <t>Wales Flood </t>
    </r>
    <r>
      <rPr>
        <sz val="9"/>
        <rFont val="Schibsted Grotesk"/>
      </rPr>
      <t> </t>
    </r>
  </si>
  <si>
    <r>
      <t>UK Heat</t>
    </r>
    <r>
      <rPr>
        <sz val="9"/>
        <rFont val="Schibsted Grotesk"/>
      </rPr>
      <t> </t>
    </r>
  </si>
  <si>
    <r>
      <t>England, Scotland and Wales Subsidence</t>
    </r>
    <r>
      <rPr>
        <sz val="9"/>
        <rFont val="Schibsted Grotesk"/>
      </rPr>
      <t> </t>
    </r>
  </si>
  <si>
    <r>
      <t>Scotland Flood</t>
    </r>
    <r>
      <rPr>
        <sz val="9"/>
        <rFont val="Schibsted Grotesk"/>
      </rPr>
      <t> </t>
    </r>
  </si>
  <si>
    <r>
      <t>Coastal Flood Maps</t>
    </r>
    <r>
      <rPr>
        <b/>
        <sz val="9"/>
        <rFont val="Schibsted Grotesk"/>
      </rPr>
      <t> </t>
    </r>
    <r>
      <rPr>
        <sz val="9"/>
        <rFont val="Schibsted Grotesk"/>
      </rPr>
      <t> </t>
    </r>
  </si>
  <si>
    <r>
      <t>Airbus </t>
    </r>
    <r>
      <rPr>
        <sz val="9"/>
        <rFont val="Schibsted Grotesk"/>
      </rPr>
      <t> </t>
    </r>
  </si>
  <si>
    <r>
      <t>Caledonian Maritime Assets Ltd </t>
    </r>
    <r>
      <rPr>
        <sz val="9"/>
        <rFont val="Schibsted Grotesk"/>
      </rPr>
      <t> </t>
    </r>
  </si>
  <si>
    <r>
      <t>Centre for Environment, Fisheries and Aquaculture Science </t>
    </r>
    <r>
      <rPr>
        <sz val="9"/>
        <rFont val="Schibsted Grotesk"/>
      </rPr>
      <t> </t>
    </r>
  </si>
  <si>
    <r>
      <t>Environment Agency </t>
    </r>
    <r>
      <rPr>
        <sz val="9"/>
        <rFont val="Schibsted Grotesk"/>
      </rPr>
      <t> </t>
    </r>
  </si>
  <si>
    <r>
      <t>European Marine Energy Centre </t>
    </r>
    <r>
      <rPr>
        <sz val="9"/>
        <rFont val="Schibsted Grotesk"/>
      </rPr>
      <t> </t>
    </r>
  </si>
  <si>
    <r>
      <t>Geoinformation Group </t>
    </r>
    <r>
      <rPr>
        <sz val="9"/>
        <rFont val="Schibsted Grotesk"/>
      </rPr>
      <t> </t>
    </r>
  </si>
  <si>
    <r>
      <t>Getmapping </t>
    </r>
    <r>
      <rPr>
        <sz val="9"/>
        <rFont val="Schibsted Grotesk"/>
      </rPr>
      <t> </t>
    </r>
  </si>
  <si>
    <r>
      <t>Intermap </t>
    </r>
    <r>
      <rPr>
        <sz val="9"/>
        <rFont val="Schibsted Grotesk"/>
      </rPr>
      <t> </t>
    </r>
  </si>
  <si>
    <r>
      <t>Marine Scotland </t>
    </r>
    <r>
      <rPr>
        <sz val="9"/>
        <rFont val="Schibsted Grotesk"/>
      </rPr>
      <t> </t>
    </r>
  </si>
  <si>
    <r>
      <t>Met Office </t>
    </r>
    <r>
      <rPr>
        <sz val="9"/>
        <rFont val="Schibsted Grotesk"/>
      </rPr>
      <t> </t>
    </r>
  </si>
  <si>
    <r>
      <t>Met Office Hadley Centre </t>
    </r>
    <r>
      <rPr>
        <sz val="9"/>
        <rFont val="Schibsted Grotesk"/>
      </rPr>
      <t> </t>
    </r>
  </si>
  <si>
    <r>
      <t>OceanWise </t>
    </r>
    <r>
      <rPr>
        <sz val="9"/>
        <rFont val="Schibsted Grotesk"/>
      </rPr>
      <t> </t>
    </r>
  </si>
  <si>
    <r>
      <t>Ordnance Survey </t>
    </r>
    <r>
      <rPr>
        <sz val="9"/>
        <rFont val="Schibsted Grotesk"/>
      </rPr>
      <t> </t>
    </r>
  </si>
  <si>
    <r>
      <t>Scottish Environment Protection Agency </t>
    </r>
    <r>
      <rPr>
        <sz val="9"/>
        <rFont val="Schibsted Grotesk"/>
      </rPr>
      <t> </t>
    </r>
  </si>
  <si>
    <r>
      <t>Scottish Government </t>
    </r>
    <r>
      <rPr>
        <sz val="9"/>
        <rFont val="Schibsted Grotesk"/>
      </rPr>
      <t> </t>
    </r>
  </si>
  <si>
    <r>
      <t>Scottish Natural Heritage </t>
    </r>
    <r>
      <rPr>
        <sz val="9"/>
        <rFont val="Schibsted Grotesk"/>
      </rPr>
      <t> </t>
    </r>
  </si>
  <si>
    <r>
      <t>UK Hydrographic Office </t>
    </r>
    <r>
      <rPr>
        <sz val="9"/>
        <rFont val="Schibsted Grotesk"/>
      </rPr>
      <t> </t>
    </r>
  </si>
  <si>
    <r>
      <t>River Flood Maps </t>
    </r>
    <r>
      <rPr>
        <sz val="9"/>
        <rFont val="Schibsted Grotesk"/>
      </rPr>
      <t> </t>
    </r>
  </si>
  <si>
    <r>
      <t>Aberdeen Harbour Master </t>
    </r>
    <r>
      <rPr>
        <sz val="9"/>
        <rFont val="Schibsted Grotesk"/>
      </rPr>
      <t> </t>
    </r>
  </si>
  <si>
    <r>
      <t>Aberdeenshire Lidar </t>
    </r>
    <r>
      <rPr>
        <sz val="9"/>
        <rFont val="Schibsted Grotesk"/>
      </rPr>
      <t> </t>
    </r>
  </si>
  <si>
    <r>
      <t>UK Centre for Ecology &amp; Hydrology </t>
    </r>
    <r>
      <rPr>
        <sz val="9"/>
        <rFont val="Schibsted Grotesk"/>
      </rPr>
      <t> </t>
    </r>
  </si>
  <si>
    <r>
      <t>National River Flow Archive </t>
    </r>
    <r>
      <rPr>
        <sz val="9"/>
        <rFont val="Schibsted Grotesk"/>
      </rPr>
      <t> </t>
    </r>
  </si>
  <si>
    <r>
      <t>Ordnance Survey</t>
    </r>
    <r>
      <rPr>
        <sz val="9"/>
        <rFont val="Schibsted Grotesk"/>
      </rPr>
      <t> </t>
    </r>
  </si>
  <si>
    <r>
      <t>Scottish Forestry </t>
    </r>
    <r>
      <rPr>
        <sz val="9"/>
        <rFont val="Schibsted Grotesk"/>
      </rPr>
      <t> </t>
    </r>
  </si>
  <si>
    <r>
      <t>Transport Scotland </t>
    </r>
    <r>
      <rPr>
        <sz val="9"/>
        <rFont val="Schibsted Grotesk"/>
      </rPr>
      <t> </t>
    </r>
  </si>
  <si>
    <r>
      <t>Surface Water &amp; Small Watercourses </t>
    </r>
    <r>
      <rPr>
        <sz val="9"/>
        <rFont val="Schibsted Grotesk"/>
      </rPr>
      <t> </t>
    </r>
  </si>
  <si>
    <r>
      <t>Aberdeenshire LiDAR </t>
    </r>
    <r>
      <rPr>
        <sz val="9"/>
        <rFont val="Schibsted Grotesk"/>
      </rPr>
      <t> </t>
    </r>
  </si>
  <si>
    <r>
      <t>Channel Coastal Observatory </t>
    </r>
    <r>
      <rPr>
        <sz val="9"/>
        <rFont val="Schibsted Grotesk"/>
      </rPr>
      <t> </t>
    </r>
  </si>
  <si>
    <r>
      <t>GetMapping </t>
    </r>
    <r>
      <rPr>
        <sz val="9"/>
        <rFont val="Schibsted Grotesk"/>
      </rPr>
      <t> </t>
    </r>
  </si>
  <si>
    <r>
      <t>Glasgow City Council </t>
    </r>
    <r>
      <rPr>
        <sz val="9"/>
        <rFont val="Schibsted Grotesk"/>
      </rPr>
      <t> </t>
    </r>
  </si>
  <si>
    <r>
      <t>Historic Environment Scotland </t>
    </r>
    <r>
      <rPr>
        <sz val="9"/>
        <rFont val="Schibsted Grotesk"/>
      </rPr>
      <t> </t>
    </r>
  </si>
  <si>
    <r>
      <t>NERC EDS Centre for Environmental Data Analysis </t>
    </r>
    <r>
      <rPr>
        <sz val="9"/>
        <rFont val="Schibsted Grotesk"/>
      </rPr>
      <t> </t>
    </r>
  </si>
  <si>
    <r>
      <t>Scottish Borders Council </t>
    </r>
    <r>
      <rPr>
        <sz val="9"/>
        <rFont val="Schibsted Grotesk"/>
      </rPr>
      <t> </t>
    </r>
  </si>
  <si>
    <r>
      <t>Scottish Canals </t>
    </r>
    <r>
      <rPr>
        <sz val="9"/>
        <rFont val="Schibsted Grotesk"/>
      </rPr>
      <t> </t>
    </r>
  </si>
  <si>
    <r>
      <t>Scottish Local Authorities </t>
    </r>
    <r>
      <rPr>
        <sz val="9"/>
        <rFont val="Schibsted Grotesk"/>
      </rPr>
      <t> </t>
    </r>
  </si>
  <si>
    <r>
      <t>Scottish Natural Heritage (Nature Scot) </t>
    </r>
    <r>
      <rPr>
        <sz val="9"/>
        <rFont val="Schibsted Grotesk"/>
      </rPr>
      <t> </t>
    </r>
  </si>
  <si>
    <r>
      <t>Scottish Water </t>
    </r>
    <r>
      <rPr>
        <sz val="9"/>
        <rFont val="Schibsted Grotesk"/>
      </rPr>
      <t> </t>
    </r>
  </si>
  <si>
    <r>
      <t>Wallingford HydroSolutions </t>
    </r>
    <r>
      <rPr>
        <sz val="9"/>
        <rFont val="Schibsted Grotesk"/>
      </rPr>
      <t> </t>
    </r>
  </si>
  <si>
    <t>Attributions</t>
  </si>
  <si>
    <t>Combined number of properties at possible and probable risk of subsidence in 2050</t>
  </si>
  <si>
    <t>Proportion of properties with R, C or SW flood risk in 2025 (%)</t>
  </si>
  <si>
    <t>Proportion of properties with R, C or SW flood risk in 2050 (%)</t>
  </si>
  <si>
    <t>Combined River (R) and Coastal (C), and Surface Water (SW) flood</t>
  </si>
  <si>
    <t>Constituency</t>
  </si>
  <si>
    <t>Number of properties with R&amp;C flood risk in 2080</t>
  </si>
  <si>
    <t>Proportion of properties with R&amp;C flood risk in 2080 (%)</t>
  </si>
  <si>
    <t>Number of properties with surface water flood risk in 2080</t>
  </si>
  <si>
    <t>Proportion of properties with surface water flood risk in 2080 (%)</t>
  </si>
  <si>
    <t>Number of properties with R, C or SW flood risk in 2080</t>
  </si>
  <si>
    <t>Proportion of properties with R, C or SW flood risk in 2080 (%)</t>
  </si>
  <si>
    <t>Number of properties with R&amp;C flood risk in 2120</t>
  </si>
  <si>
    <t>Proportion of properties with R&amp;C flood risk in 2120 (%)</t>
  </si>
  <si>
    <t>Number of properties with surface water flood risk in 2120</t>
  </si>
  <si>
    <t>Proportion of properties with surface water flood risk in 2120 (%)</t>
  </si>
  <si>
    <t>Number of properties with R, C or SW flood risk in 2120</t>
  </si>
  <si>
    <t>Proportion of properties with R, C or SW flood risk in 2120 (%)</t>
  </si>
  <si>
    <t>Various data points throughout the report, including maps and related data points contained in the macro context section, derive from Aviva’s own calculations and mapping analysis. The methodology used in these calculations is detailed below. </t>
  </si>
  <si>
    <t>Climate risk data sources </t>
  </si>
  <si>
    <t>Both river/coastal and surface water flooding analysis use current and future projected flood data from all UK nations except Northern Ireland (see table). Medium and above risk level used in current and future scenarios. Please note each nation has a different future scenario timescale so the data sets are not comparable. </t>
  </si>
  <si>
    <t>Scenarios mapped and cross-referenced with UK property address data </t>
  </si>
  <si>
    <t>Each nation divided into 10km hexagons and number of properties with flood risk recorded for each </t>
  </si>
  <si>
    <t>Map created to show shading for percentage of properties in each hexagon that suffer flood risk in each scenario. For river/coastal flooding, scale created with minimum 0% of properties and maximum 15+% of properties suffering flood risk. For surface water flooding, scale created with minimum 0% of properties and maximum 20+% of properties suffering flood risk. </t>
  </si>
  <si>
    <t>For each nation, the scale used is slightly different in order to allow all maps to be shown together. For this reason, and because of different future scenario timelines, the maps of each nation are not comparable. </t>
  </si>
  <si>
    <t>Political constituencies mapped across the same data set to produce constituency-level data tables. </t>
  </si>
  <si>
    <t>Northern Ireland has been omitted due to lack of availability of up-to-date climate change flood projections. </t>
  </si>
  <si>
    <t>Uses current and future projected subsidence risk across England, Scotland and Wales (see table, Northern Ireland is not included in the data set). Medium and above risk level used in current and future scenarios. </t>
  </si>
  <si>
    <t>UKCP09 data set used in order to rationalise 2050 timeline with EA flood data and align with the general scope of this report. The outputs do not, therefore, contain the advanced modelling of UKCP18, but the two projections are “broadly consistent… both show increased chance of milder, wetter winters and hotter, drier summers” (BGS). </t>
  </si>
  <si>
    <t>Map created to show extent of subsidence risk across present and future scenarios. </t>
  </si>
  <si>
    <t>Scenarios mapped and cross-referenced with UK property address data. </t>
  </si>
  <si>
    <t>Uses “Maximum temperature” indicator and “°C Change” (see table). Data collected in 12x12 kilometre squares. </t>
  </si>
  <si>
    <t>Map created to show average maximum temperature in each square across the UK, in relation to the 1981–2010 standard normal. </t>
  </si>
  <si>
    <t>Data cross-referenced with UK property address data. </t>
  </si>
  <si>
    <t xml:space="preserve">UK property data set </t>
  </si>
  <si>
    <r>
      <t>Methodology</t>
    </r>
    <r>
      <rPr>
        <sz val="9"/>
        <rFont val="Schibsted Grotesk"/>
      </rPr>
      <t> </t>
    </r>
  </si>
  <si>
    <r>
      <t>Data sources and details</t>
    </r>
    <r>
      <rPr>
        <sz val="9"/>
        <rFont val="Schibsted Grotesk"/>
      </rPr>
      <t> </t>
    </r>
  </si>
  <si>
    <r>
      <t>Flooding</t>
    </r>
    <r>
      <rPr>
        <sz val="9"/>
        <rFont val="Schibsted Grotesk"/>
      </rPr>
      <t> </t>
    </r>
  </si>
  <si>
    <r>
      <t>Subsidence</t>
    </r>
    <r>
      <rPr>
        <sz val="9"/>
        <rFont val="Schibsted Grotesk"/>
      </rPr>
      <t> </t>
    </r>
  </si>
  <si>
    <r>
      <t>Heat</t>
    </r>
    <r>
      <rPr>
        <sz val="9"/>
        <rFont val="Schibsted Grotesk"/>
      </rPr>
      <t> </t>
    </r>
  </si>
  <si>
    <r>
      <t>Methodology</t>
    </r>
    <r>
      <rPr>
        <u/>
        <sz val="9"/>
        <rFont val="Schibsted Grotesk"/>
      </rPr>
      <t> </t>
    </r>
  </si>
  <si>
    <r>
      <t>Attributions</t>
    </r>
    <r>
      <rPr>
        <u/>
        <sz val="9"/>
        <rFont val="Schibsted Grotesk"/>
      </rPr>
      <t> </t>
    </r>
  </si>
  <si>
    <t xml:space="preserve">Methodology </t>
  </si>
  <si>
    <t>Maximum temperature change to 2045 (baseline 1981–2010 standard normal) (°C)</t>
  </si>
  <si>
    <t>Subsidence definitions</t>
  </si>
  <si>
    <t xml:space="preserve">Constituencies which do not have predicted risk data for 2050 are shown by a yellow box, instead we have used predicted risk data for 2030. </t>
  </si>
  <si>
    <t>Possible risk of subsidence - It is ‘possible’ that climate change will effect clay shrinkswell susceptibility and change the likelihood of ground movement, which causes subsidence.</t>
  </si>
  <si>
    <t>Probable risk of subsidence - It is ‘probable’ that climate change will effect clay shrinkswell susceptibility and change the likelihood of ground movement, which causes subsidence.</t>
  </si>
  <si>
    <t>Combined number of properties at possible and probable risk of subsidence in 2030</t>
  </si>
  <si>
    <t>Percentage increase in the number of properties at risk of R&amp;C flooding between 2025 and 2080 (%)</t>
  </si>
  <si>
    <t>Percentage increase in the number of properties at risk of R&amp;C flooding between 2025 and 2120 (%)</t>
  </si>
  <si>
    <t>Percentage increase in the number of properties at risk of surface water flooding between 2025 and 2080 (%)</t>
  </si>
  <si>
    <t>Percentage increase in the number of properties at risk of R&amp;C flooding between 2025 and 2050 (%)</t>
  </si>
  <si>
    <t>Percentage increase in the number of properties at risk of surface water flooding between 2025 and 2050 (%)</t>
  </si>
  <si>
    <t xml:space="preserve">River and coastal (R&amp;C) flood </t>
  </si>
  <si>
    <t>River and coastal (R&amp;C) flood</t>
  </si>
  <si>
    <t>Proportion of properties with possible or probable subsidence risk in 2030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</si>
</sst>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
  </numFmts>
  <fonts count="3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theme="1"/>
      <name val="Schibsted Grotesk"/>
    </font>
    <font>
      <b/>
      <sz val="9"/>
      <color theme="1"/>
      <name val="Schibsted Grotesk"/>
    </font>
    <font>
      <sz val="9"/>
      <name val="Schibsted Grotesk"/>
    </font>
    <font>
      <b/>
      <sz val="9"/>
      <name val="Schibsted Grotesk"/>
    </font>
    <font>
      <sz val="11"/>
      <color theme="1"/>
      <name val="Schibsted Grotesk"/>
    </font>
    <font>
      <b/>
      <sz val="16"/>
      <color theme="1"/>
      <name val="Schibsted Grotesk"/>
    </font>
    <font>
      <b/>
      <sz val="11"/>
      <color theme="1"/>
      <name val="Schibsted Grotesk"/>
    </font>
    <font>
      <u/>
      <sz val="11"/>
      <color theme="10"/>
      <name val="Aptos Narrow"/>
      <family val="2"/>
      <scheme val="minor"/>
    </font>
    <font>
      <b/>
      <i/>
      <sz val="9"/>
      <name val="Schibsted Grotesk"/>
    </font>
    <font>
      <u/>
      <sz val="9"/>
      <color theme="10"/>
      <name val="Schibsted Grotesk"/>
    </font>
    <font>
      <sz val="8"/>
      <name val="Aptos Narrow"/>
      <family val="2"/>
      <scheme val="minor"/>
    </font>
    <font>
      <b/>
      <u/>
      <sz val="9"/>
      <name val="Schibsted Grotesk"/>
    </font>
    <font>
      <u/>
      <sz val="9"/>
      <name val="Schibsted Grotesk"/>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3FAEE"/>
        <bgColor indexed="64"/>
      </patternFill>
    </fill>
    <fill>
      <patternFill patternType="solid">
        <fgColor rgb="FFE6F3FE"/>
        <bgColor indexed="64"/>
      </patternFill>
    </fill>
    <fill>
      <patternFill patternType="solid">
        <fgColor rgb="FFCDEBEE"/>
        <bgColor indexed="64"/>
      </patternFill>
    </fill>
    <fill>
      <patternFill patternType="solid">
        <fgColor rgb="FFFDE6C6"/>
        <bgColor indexed="64"/>
      </patternFill>
    </fill>
    <fill>
      <patternFill patternType="solid">
        <fgColor theme="0"/>
        <bgColor indexed="64"/>
      </patternFill>
    </fill>
    <fill>
      <patternFill patternType="solid">
        <fgColor rgb="FFCDAFAB"/>
        <bgColor indexed="64"/>
      </patternFill>
    </fill>
    <fill>
      <patternFill patternType="solid">
        <fgColor rgb="FFFFFF0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right style="thin">
        <color indexed="64"/>
      </right>
      <top style="thin">
        <color indexed="64"/>
      </top>
      <bottom/>
      <diagonal/>
    </border>
    <border>
      <left/>
      <right/>
      <top style="thick">
        <color indexed="64"/>
      </top>
      <bottom/>
      <diagonal/>
    </border>
    <border>
      <left/>
      <right style="thick">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179">
    <xf numFmtId="0" fontId="0" fillId="0" borderId="0" xfId="0"/>
    <xf numFmtId="0" fontId="0" fillId="37" borderId="0" xfId="0" applyFill="1"/>
    <xf numFmtId="0" fontId="22" fillId="37" borderId="0" xfId="0" applyFont="1" applyFill="1"/>
    <xf numFmtId="0" fontId="23" fillId="37" borderId="0" xfId="0" applyFont="1" applyFill="1"/>
    <xf numFmtId="0" fontId="24" fillId="37" borderId="0" xfId="0" applyFont="1" applyFill="1"/>
    <xf numFmtId="0" fontId="21" fillId="37" borderId="0" xfId="0" applyFont="1" applyFill="1" applyAlignment="1">
      <alignment horizontal="left" vertical="center" wrapText="1"/>
    </xf>
    <xf numFmtId="0" fontId="18" fillId="37" borderId="0" xfId="0" applyFont="1" applyFill="1"/>
    <xf numFmtId="0" fontId="20" fillId="37" borderId="0" xfId="0" applyFont="1" applyFill="1" applyAlignment="1">
      <alignment horizontal="left" vertical="center" wrapText="1"/>
    </xf>
    <xf numFmtId="0" fontId="26" fillId="37" borderId="0" xfId="0" applyFont="1" applyFill="1" applyAlignment="1">
      <alignment horizontal="left" vertical="center" wrapText="1"/>
    </xf>
    <xf numFmtId="0" fontId="27" fillId="37" borderId="0" xfId="42" applyFont="1" applyFill="1" applyAlignment="1">
      <alignment horizontal="left" vertical="center" wrapText="1"/>
    </xf>
    <xf numFmtId="0" fontId="25" fillId="37" borderId="0" xfId="42" applyFill="1" applyBorder="1"/>
    <xf numFmtId="0" fontId="29" fillId="37" borderId="0" xfId="0" applyFont="1" applyFill="1" applyAlignment="1">
      <alignment horizontal="left" vertical="center" wrapText="1"/>
    </xf>
    <xf numFmtId="0" fontId="25" fillId="37" borderId="0" xfId="42" applyFill="1"/>
    <xf numFmtId="0" fontId="22" fillId="37" borderId="0" xfId="0" applyFont="1" applyFill="1" applyAlignment="1">
      <alignment horizontal="left" vertical="top" wrapText="1"/>
    </xf>
    <xf numFmtId="0" fontId="18" fillId="0" borderId="20" xfId="0" applyFont="1" applyBorder="1" applyAlignment="1" applyProtection="1">
      <alignment horizontal="center" vertical="center" wrapText="1"/>
      <protection hidden="1"/>
    </xf>
    <xf numFmtId="0" fontId="18" fillId="0" borderId="22" xfId="0" applyFont="1" applyBorder="1" applyAlignment="1" applyProtection="1">
      <alignment horizontal="center" vertical="center" wrapText="1"/>
      <protection hidden="1"/>
    </xf>
    <xf numFmtId="0" fontId="19" fillId="33" borderId="40" xfId="0" applyFont="1" applyFill="1" applyBorder="1" applyAlignment="1" applyProtection="1">
      <alignment horizontal="center" vertical="center" wrapText="1"/>
      <protection hidden="1"/>
    </xf>
    <xf numFmtId="0" fontId="19" fillId="33" borderId="15" xfId="0" applyFont="1" applyFill="1" applyBorder="1" applyAlignment="1" applyProtection="1">
      <alignment horizontal="center" vertical="center" wrapText="1"/>
      <protection hidden="1"/>
    </xf>
    <xf numFmtId="0" fontId="19" fillId="34" borderId="27" xfId="0" applyFont="1" applyFill="1" applyBorder="1" applyAlignment="1" applyProtection="1">
      <alignment horizontal="center" vertical="center" wrapText="1"/>
      <protection hidden="1"/>
    </xf>
    <xf numFmtId="0" fontId="19" fillId="34" borderId="26" xfId="0" applyFont="1" applyFill="1" applyBorder="1" applyAlignment="1" applyProtection="1">
      <alignment horizontal="center" vertical="center" wrapText="1"/>
      <protection hidden="1"/>
    </xf>
    <xf numFmtId="0" fontId="19" fillId="34" borderId="24" xfId="0" applyFont="1" applyFill="1" applyBorder="1" applyAlignment="1" applyProtection="1">
      <alignment horizontal="center" vertical="center" wrapText="1"/>
      <protection hidden="1"/>
    </xf>
    <xf numFmtId="0" fontId="19" fillId="35" borderId="26" xfId="0" applyFont="1" applyFill="1" applyBorder="1" applyAlignment="1" applyProtection="1">
      <alignment horizontal="center" vertical="center" wrapText="1"/>
      <protection hidden="1"/>
    </xf>
    <xf numFmtId="0" fontId="19" fillId="35" borderId="24" xfId="0" applyFont="1" applyFill="1" applyBorder="1" applyAlignment="1" applyProtection="1">
      <alignment horizontal="center" vertical="center" wrapText="1"/>
      <protection hidden="1"/>
    </xf>
    <xf numFmtId="0" fontId="19" fillId="36" borderId="14" xfId="0" applyFont="1" applyFill="1" applyBorder="1" applyAlignment="1" applyProtection="1">
      <alignment horizontal="center" wrapText="1"/>
      <protection hidden="1"/>
    </xf>
    <xf numFmtId="0" fontId="18" fillId="0" borderId="0" xfId="0" applyFont="1" applyAlignment="1" applyProtection="1">
      <alignment wrapText="1"/>
      <protection hidden="1"/>
    </xf>
    <xf numFmtId="0" fontId="18" fillId="0" borderId="21" xfId="0" applyFont="1" applyBorder="1" applyAlignment="1" applyProtection="1">
      <alignment horizontal="center" vertical="center" wrapText="1"/>
      <protection hidden="1"/>
    </xf>
    <xf numFmtId="0" fontId="18" fillId="0" borderId="23" xfId="0" applyFont="1" applyBorder="1" applyAlignment="1" applyProtection="1">
      <alignment horizontal="center" vertical="center" wrapText="1"/>
      <protection hidden="1"/>
    </xf>
    <xf numFmtId="0" fontId="18" fillId="33" borderId="11" xfId="0" applyFont="1" applyFill="1" applyBorder="1" applyAlignment="1" applyProtection="1">
      <alignment horizontal="center" vertical="center" wrapText="1"/>
      <protection hidden="1"/>
    </xf>
    <xf numFmtId="0" fontId="18" fillId="33" borderId="10" xfId="0" applyFont="1" applyFill="1" applyBorder="1" applyAlignment="1" applyProtection="1">
      <alignment horizontal="center" vertical="center" wrapText="1"/>
      <protection hidden="1"/>
    </xf>
    <xf numFmtId="0" fontId="18" fillId="33" borderId="28" xfId="0" applyFont="1" applyFill="1" applyBorder="1" applyAlignment="1" applyProtection="1">
      <alignment horizontal="center" vertical="center" wrapText="1"/>
      <protection hidden="1"/>
    </xf>
    <xf numFmtId="0" fontId="18" fillId="33" borderId="12" xfId="0" applyFont="1" applyFill="1" applyBorder="1" applyAlignment="1" applyProtection="1">
      <alignment horizontal="center" vertical="center" wrapText="1"/>
      <protection hidden="1"/>
    </xf>
    <xf numFmtId="0" fontId="18" fillId="34" borderId="11" xfId="0" applyFont="1" applyFill="1" applyBorder="1" applyAlignment="1" applyProtection="1">
      <alignment horizontal="center" vertical="center" wrapText="1"/>
      <protection hidden="1"/>
    </xf>
    <xf numFmtId="0" fontId="18" fillId="34" borderId="10" xfId="0" applyFont="1" applyFill="1" applyBorder="1" applyAlignment="1" applyProtection="1">
      <alignment horizontal="center" vertical="center" wrapText="1"/>
      <protection hidden="1"/>
    </xf>
    <xf numFmtId="0" fontId="18" fillId="34" borderId="12" xfId="0" applyFont="1" applyFill="1" applyBorder="1" applyAlignment="1" applyProtection="1">
      <alignment horizontal="center" vertical="center" wrapText="1"/>
      <protection hidden="1"/>
    </xf>
    <xf numFmtId="0" fontId="18" fillId="35" borderId="15" xfId="0" applyFont="1" applyFill="1" applyBorder="1" applyAlignment="1" applyProtection="1">
      <alignment horizontal="center" vertical="center" wrapText="1"/>
      <protection hidden="1"/>
    </xf>
    <xf numFmtId="0" fontId="18" fillId="35" borderId="10" xfId="0" applyFont="1" applyFill="1" applyBorder="1" applyAlignment="1" applyProtection="1">
      <alignment horizontal="center" vertical="center" wrapText="1"/>
      <protection hidden="1"/>
    </xf>
    <xf numFmtId="0" fontId="18" fillId="36" borderId="14" xfId="0" applyFont="1" applyFill="1" applyBorder="1" applyAlignment="1" applyProtection="1">
      <alignment horizontal="center" vertical="center" wrapText="1"/>
      <protection hidden="1"/>
    </xf>
    <xf numFmtId="0" fontId="18" fillId="0" borderId="0" xfId="0" applyFont="1" applyAlignment="1" applyProtection="1">
      <alignment vertical="center" wrapText="1"/>
      <protection hidden="1"/>
    </xf>
    <xf numFmtId="0" fontId="18" fillId="0" borderId="12" xfId="0" applyFont="1" applyBorder="1" applyAlignment="1" applyProtection="1">
      <alignment vertical="top" wrapText="1"/>
      <protection hidden="1"/>
    </xf>
    <xf numFmtId="0" fontId="18" fillId="0" borderId="14" xfId="0" applyFont="1" applyBorder="1" applyAlignment="1" applyProtection="1">
      <alignment horizontal="center" wrapText="1"/>
      <protection hidden="1"/>
    </xf>
    <xf numFmtId="0" fontId="18" fillId="33" borderId="11" xfId="0" applyFont="1" applyFill="1" applyBorder="1" applyAlignment="1" applyProtection="1">
      <alignment horizontal="center" vertical="center"/>
      <protection hidden="1"/>
    </xf>
    <xf numFmtId="0" fontId="18" fillId="33" borderId="10" xfId="0" applyFont="1" applyFill="1" applyBorder="1" applyAlignment="1" applyProtection="1">
      <alignment horizontal="center" wrapText="1"/>
      <protection hidden="1"/>
    </xf>
    <xf numFmtId="164" fontId="18" fillId="33" borderId="10" xfId="0" applyNumberFormat="1" applyFont="1" applyFill="1" applyBorder="1" applyAlignment="1" applyProtection="1">
      <alignment horizontal="center" wrapText="1"/>
      <protection hidden="1"/>
    </xf>
    <xf numFmtId="164" fontId="18" fillId="33" borderId="21" xfId="0" applyNumberFormat="1" applyFont="1" applyFill="1" applyBorder="1" applyAlignment="1" applyProtection="1">
      <alignment horizontal="center" wrapText="1"/>
      <protection hidden="1"/>
    </xf>
    <xf numFmtId="0" fontId="18" fillId="34" borderId="11" xfId="0" applyFont="1" applyFill="1" applyBorder="1" applyAlignment="1" applyProtection="1">
      <alignment horizontal="center" wrapText="1"/>
      <protection hidden="1"/>
    </xf>
    <xf numFmtId="0" fontId="18" fillId="34" borderId="10" xfId="0" applyFont="1" applyFill="1" applyBorder="1" applyAlignment="1" applyProtection="1">
      <alignment horizontal="center" wrapText="1"/>
      <protection hidden="1"/>
    </xf>
    <xf numFmtId="164" fontId="18" fillId="34" borderId="10" xfId="0" applyNumberFormat="1" applyFont="1" applyFill="1" applyBorder="1" applyAlignment="1" applyProtection="1">
      <alignment horizontal="center" wrapText="1"/>
      <protection hidden="1"/>
    </xf>
    <xf numFmtId="164" fontId="18" fillId="34" borderId="21" xfId="0" applyNumberFormat="1" applyFont="1" applyFill="1" applyBorder="1" applyAlignment="1" applyProtection="1">
      <alignment horizontal="center" wrapText="1"/>
      <protection hidden="1"/>
    </xf>
    <xf numFmtId="0" fontId="18" fillId="35" borderId="34" xfId="0" applyFont="1" applyFill="1" applyBorder="1" applyAlignment="1" applyProtection="1">
      <alignment horizontal="center" wrapText="1"/>
      <protection hidden="1"/>
    </xf>
    <xf numFmtId="0" fontId="18" fillId="35" borderId="36" xfId="0" applyFont="1" applyFill="1" applyBorder="1" applyAlignment="1" applyProtection="1">
      <alignment horizontal="center" wrapText="1"/>
      <protection hidden="1"/>
    </xf>
    <xf numFmtId="164" fontId="18" fillId="35" borderId="35" xfId="0" applyNumberFormat="1" applyFont="1" applyFill="1" applyBorder="1" applyAlignment="1" applyProtection="1">
      <alignment horizontal="center" wrapText="1"/>
      <protection hidden="1"/>
    </xf>
    <xf numFmtId="164" fontId="18" fillId="35" borderId="12" xfId="0" applyNumberFormat="1" applyFont="1" applyFill="1" applyBorder="1" applyAlignment="1" applyProtection="1">
      <alignment horizontal="center" wrapText="1"/>
      <protection hidden="1"/>
    </xf>
    <xf numFmtId="164" fontId="18" fillId="36" borderId="13" xfId="0" applyNumberFormat="1" applyFont="1" applyFill="1" applyBorder="1" applyAlignment="1" applyProtection="1">
      <alignment horizontal="center" wrapText="1"/>
      <protection hidden="1"/>
    </xf>
    <xf numFmtId="165" fontId="18" fillId="0" borderId="0" xfId="0" applyNumberFormat="1" applyFont="1" applyAlignment="1" applyProtection="1">
      <alignment wrapText="1"/>
      <protection hidden="1"/>
    </xf>
    <xf numFmtId="164" fontId="18" fillId="33" borderId="12" xfId="0" applyNumberFormat="1" applyFont="1" applyFill="1" applyBorder="1" applyAlignment="1" applyProtection="1">
      <alignment horizontal="center" wrapText="1"/>
      <protection hidden="1"/>
    </xf>
    <xf numFmtId="164" fontId="18" fillId="34" borderId="12" xfId="0" applyNumberFormat="1" applyFont="1" applyFill="1" applyBorder="1" applyAlignment="1" applyProtection="1">
      <alignment horizontal="center" wrapText="1"/>
      <protection hidden="1"/>
    </xf>
    <xf numFmtId="0" fontId="18" fillId="35" borderId="11" xfId="0" applyFont="1" applyFill="1" applyBorder="1" applyAlignment="1" applyProtection="1">
      <alignment horizontal="center" wrapText="1"/>
      <protection hidden="1"/>
    </xf>
    <xf numFmtId="0" fontId="18" fillId="35" borderId="28" xfId="0" applyFont="1" applyFill="1" applyBorder="1" applyAlignment="1" applyProtection="1">
      <alignment horizontal="center" wrapText="1"/>
      <protection hidden="1"/>
    </xf>
    <xf numFmtId="164" fontId="18" fillId="35" borderId="10" xfId="0" applyNumberFormat="1" applyFont="1" applyFill="1" applyBorder="1" applyAlignment="1" applyProtection="1">
      <alignment horizontal="center" wrapText="1"/>
      <protection hidden="1"/>
    </xf>
    <xf numFmtId="0" fontId="18" fillId="0" borderId="25" xfId="0" applyFont="1" applyBorder="1" applyAlignment="1" applyProtection="1">
      <alignment wrapText="1"/>
      <protection hidden="1"/>
    </xf>
    <xf numFmtId="0" fontId="18" fillId="0" borderId="16" xfId="0" applyFont="1" applyBorder="1" applyAlignment="1" applyProtection="1">
      <alignment vertical="top" wrapText="1"/>
      <protection hidden="1"/>
    </xf>
    <xf numFmtId="0" fontId="18" fillId="0" borderId="19" xfId="0" applyFont="1" applyBorder="1" applyAlignment="1" applyProtection="1">
      <alignment horizontal="center" wrapText="1"/>
      <protection hidden="1"/>
    </xf>
    <xf numFmtId="0" fontId="18" fillId="33" borderId="17" xfId="0" applyFont="1" applyFill="1" applyBorder="1" applyAlignment="1" applyProtection="1">
      <alignment horizontal="center" vertical="center"/>
      <protection hidden="1"/>
    </xf>
    <xf numFmtId="0" fontId="18" fillId="33" borderId="18" xfId="0" applyFont="1" applyFill="1" applyBorder="1" applyAlignment="1" applyProtection="1">
      <alignment horizontal="center" wrapText="1"/>
      <protection hidden="1"/>
    </xf>
    <xf numFmtId="164" fontId="18" fillId="33" borderId="18" xfId="0" applyNumberFormat="1" applyFont="1" applyFill="1" applyBorder="1" applyAlignment="1" applyProtection="1">
      <alignment horizontal="center" wrapText="1"/>
      <protection hidden="1"/>
    </xf>
    <xf numFmtId="164" fontId="18" fillId="33" borderId="16" xfId="0" applyNumberFormat="1" applyFont="1" applyFill="1" applyBorder="1" applyAlignment="1" applyProtection="1">
      <alignment horizontal="center" wrapText="1"/>
      <protection hidden="1"/>
    </xf>
    <xf numFmtId="0" fontId="18" fillId="34" borderId="17" xfId="0" applyFont="1" applyFill="1" applyBorder="1" applyAlignment="1" applyProtection="1">
      <alignment horizontal="center" wrapText="1"/>
      <protection hidden="1"/>
    </xf>
    <xf numFmtId="0" fontId="18" fillId="34" borderId="18" xfId="0" applyFont="1" applyFill="1" applyBorder="1" applyAlignment="1" applyProtection="1">
      <alignment horizontal="center" wrapText="1"/>
      <protection hidden="1"/>
    </xf>
    <xf numFmtId="164" fontId="18" fillId="34" borderId="18" xfId="0" applyNumberFormat="1" applyFont="1" applyFill="1" applyBorder="1" applyAlignment="1" applyProtection="1">
      <alignment horizontal="center" wrapText="1"/>
      <protection hidden="1"/>
    </xf>
    <xf numFmtId="164" fontId="18" fillId="34" borderId="16" xfId="0" applyNumberFormat="1" applyFont="1" applyFill="1" applyBorder="1" applyAlignment="1" applyProtection="1">
      <alignment horizontal="center" wrapText="1"/>
      <protection hidden="1"/>
    </xf>
    <xf numFmtId="0" fontId="18" fillId="35" borderId="17" xfId="0" applyFont="1" applyFill="1" applyBorder="1" applyAlignment="1" applyProtection="1">
      <alignment horizontal="center" wrapText="1"/>
      <protection hidden="1"/>
    </xf>
    <xf numFmtId="0" fontId="18" fillId="35" borderId="29" xfId="0" applyFont="1" applyFill="1" applyBorder="1" applyAlignment="1" applyProtection="1">
      <alignment horizontal="center" wrapText="1"/>
      <protection hidden="1"/>
    </xf>
    <xf numFmtId="164" fontId="18" fillId="35" borderId="18" xfId="0" applyNumberFormat="1" applyFont="1" applyFill="1" applyBorder="1" applyAlignment="1" applyProtection="1">
      <alignment horizontal="center" wrapText="1"/>
      <protection hidden="1"/>
    </xf>
    <xf numFmtId="164" fontId="18" fillId="35" borderId="16" xfId="0" applyNumberFormat="1" applyFont="1" applyFill="1" applyBorder="1" applyAlignment="1" applyProtection="1">
      <alignment horizontal="center" wrapText="1"/>
      <protection hidden="1"/>
    </xf>
    <xf numFmtId="164" fontId="18" fillId="36" borderId="33" xfId="0" applyNumberFormat="1" applyFont="1" applyFill="1" applyBorder="1" applyAlignment="1" applyProtection="1">
      <alignment horizontal="center" wrapText="1"/>
      <protection hidden="1"/>
    </xf>
    <xf numFmtId="0" fontId="18" fillId="0" borderId="0" xfId="0" applyFont="1" applyAlignment="1" applyProtection="1">
      <alignment vertical="top" wrapText="1"/>
      <protection hidden="1"/>
    </xf>
    <xf numFmtId="0" fontId="18" fillId="0" borderId="0" xfId="0" applyFont="1" applyAlignment="1" applyProtection="1">
      <alignment horizontal="center" wrapText="1"/>
      <protection hidden="1"/>
    </xf>
    <xf numFmtId="0" fontId="18" fillId="0" borderId="12" xfId="0" applyFont="1" applyBorder="1" applyAlignment="1" applyProtection="1">
      <alignment horizontal="center" vertical="center" wrapText="1"/>
      <protection hidden="1"/>
    </xf>
    <xf numFmtId="0" fontId="18" fillId="0" borderId="14" xfId="0" applyFont="1" applyBorder="1" applyAlignment="1" applyProtection="1">
      <alignment horizontal="center" vertical="center" wrapText="1"/>
      <protection hidden="1"/>
    </xf>
    <xf numFmtId="0" fontId="19" fillId="33" borderId="40" xfId="0" applyFont="1" applyFill="1" applyBorder="1" applyAlignment="1" applyProtection="1">
      <alignment horizontal="center"/>
      <protection hidden="1"/>
    </xf>
    <xf numFmtId="0" fontId="19" fillId="33" borderId="15" xfId="0" applyFont="1" applyFill="1" applyBorder="1" applyAlignment="1" applyProtection="1">
      <alignment horizontal="center"/>
      <protection hidden="1"/>
    </xf>
    <xf numFmtId="0" fontId="19" fillId="33" borderId="13" xfId="0" applyFont="1" applyFill="1" applyBorder="1" applyAlignment="1" applyProtection="1">
      <alignment horizontal="center"/>
      <protection hidden="1"/>
    </xf>
    <xf numFmtId="0" fontId="19" fillId="34" borderId="26" xfId="0" applyFont="1" applyFill="1" applyBorder="1" applyAlignment="1" applyProtection="1">
      <alignment horizontal="center"/>
      <protection hidden="1"/>
    </xf>
    <xf numFmtId="0" fontId="19" fillId="34" borderId="24" xfId="0" applyFont="1" applyFill="1" applyBorder="1" applyAlignment="1" applyProtection="1">
      <alignment horizontal="center"/>
      <protection hidden="1"/>
    </xf>
    <xf numFmtId="0" fontId="19" fillId="35" borderId="27" xfId="0" applyFont="1" applyFill="1" applyBorder="1" applyAlignment="1" applyProtection="1">
      <alignment horizontal="center" vertical="center" wrapText="1"/>
      <protection hidden="1"/>
    </xf>
    <xf numFmtId="0" fontId="21" fillId="36" borderId="30" xfId="0" applyFont="1" applyFill="1" applyBorder="1" applyAlignment="1" applyProtection="1">
      <alignment horizontal="center"/>
      <protection hidden="1"/>
    </xf>
    <xf numFmtId="0" fontId="18" fillId="0" borderId="0" xfId="0" applyFont="1" applyProtection="1">
      <protection hidden="1"/>
    </xf>
    <xf numFmtId="0" fontId="18" fillId="33" borderId="31" xfId="0" applyFont="1" applyFill="1" applyBorder="1" applyAlignment="1" applyProtection="1">
      <alignment horizontal="center" vertical="center" wrapText="1"/>
      <protection hidden="1"/>
    </xf>
    <xf numFmtId="0" fontId="18" fillId="33" borderId="37" xfId="0" applyFont="1" applyFill="1" applyBorder="1" applyAlignment="1" applyProtection="1">
      <alignment horizontal="center" vertical="center" wrapText="1"/>
      <protection hidden="1"/>
    </xf>
    <xf numFmtId="0" fontId="18" fillId="33" borderId="38" xfId="0" applyFont="1" applyFill="1" applyBorder="1" applyAlignment="1" applyProtection="1">
      <alignment horizontal="center" vertical="center" wrapText="1"/>
      <protection hidden="1"/>
    </xf>
    <xf numFmtId="0" fontId="20" fillId="33" borderId="12" xfId="0" applyFont="1" applyFill="1" applyBorder="1" applyAlignment="1" applyProtection="1">
      <alignment horizontal="center" vertical="center" wrapText="1"/>
      <protection hidden="1"/>
    </xf>
    <xf numFmtId="0" fontId="18" fillId="34" borderId="31" xfId="0" applyFont="1" applyFill="1" applyBorder="1" applyAlignment="1" applyProtection="1">
      <alignment horizontal="center" vertical="center" wrapText="1"/>
      <protection hidden="1"/>
    </xf>
    <xf numFmtId="0" fontId="18" fillId="34" borderId="37" xfId="0" applyFont="1" applyFill="1" applyBorder="1" applyAlignment="1" applyProtection="1">
      <alignment horizontal="center" vertical="center" wrapText="1"/>
      <protection hidden="1"/>
    </xf>
    <xf numFmtId="0" fontId="18" fillId="34" borderId="28" xfId="0" applyFont="1" applyFill="1" applyBorder="1" applyAlignment="1" applyProtection="1">
      <alignment horizontal="center" vertical="center" wrapText="1"/>
      <protection hidden="1"/>
    </xf>
    <xf numFmtId="0" fontId="18" fillId="35" borderId="31" xfId="0" applyFont="1" applyFill="1" applyBorder="1" applyAlignment="1" applyProtection="1">
      <alignment horizontal="center" vertical="center" wrapText="1"/>
      <protection hidden="1"/>
    </xf>
    <xf numFmtId="0" fontId="18" fillId="35" borderId="38" xfId="0" applyFont="1" applyFill="1" applyBorder="1" applyAlignment="1" applyProtection="1">
      <alignment horizontal="center" vertical="center" wrapText="1"/>
      <protection hidden="1"/>
    </xf>
    <xf numFmtId="0" fontId="19" fillId="33" borderId="15" xfId="0" applyFont="1" applyFill="1" applyBorder="1" applyAlignment="1" applyProtection="1">
      <alignment horizontal="center" vertical="center"/>
      <protection hidden="1"/>
    </xf>
    <xf numFmtId="0" fontId="19" fillId="34" borderId="40" xfId="0" applyFont="1" applyFill="1" applyBorder="1" applyAlignment="1" applyProtection="1">
      <alignment horizontal="center" vertical="center"/>
      <protection hidden="1"/>
    </xf>
    <xf numFmtId="0" fontId="19" fillId="34" borderId="15" xfId="0" applyFont="1" applyFill="1" applyBorder="1" applyAlignment="1" applyProtection="1">
      <alignment horizontal="center" vertical="center"/>
      <protection hidden="1"/>
    </xf>
    <xf numFmtId="0" fontId="19" fillId="34" borderId="13" xfId="0" applyFont="1" applyFill="1" applyBorder="1" applyAlignment="1" applyProtection="1">
      <alignment horizontal="center" vertical="center"/>
      <protection hidden="1"/>
    </xf>
    <xf numFmtId="0" fontId="19" fillId="35" borderId="26" xfId="0" applyFont="1" applyFill="1" applyBorder="1" applyAlignment="1" applyProtection="1">
      <alignment horizontal="center" vertical="center"/>
      <protection hidden="1"/>
    </xf>
    <xf numFmtId="0" fontId="19" fillId="35" borderId="24" xfId="0" applyFont="1" applyFill="1" applyBorder="1" applyAlignment="1" applyProtection="1">
      <alignment horizontal="center" vertical="center"/>
      <protection hidden="1"/>
    </xf>
    <xf numFmtId="0" fontId="19" fillId="36" borderId="23" xfId="0" applyFont="1" applyFill="1" applyBorder="1" applyAlignment="1" applyProtection="1">
      <alignment horizontal="center" vertical="center"/>
      <protection hidden="1"/>
    </xf>
    <xf numFmtId="0" fontId="19" fillId="38" borderId="26" xfId="0" applyFont="1" applyFill="1" applyBorder="1" applyAlignment="1" applyProtection="1">
      <alignment horizontal="center" vertical="center"/>
      <protection hidden="1"/>
    </xf>
    <xf numFmtId="0" fontId="18" fillId="0" borderId="25" xfId="0" applyFont="1" applyBorder="1" applyProtection="1">
      <protection hidden="1"/>
    </xf>
    <xf numFmtId="0" fontId="18" fillId="35" borderId="11" xfId="0" applyFont="1" applyFill="1" applyBorder="1" applyAlignment="1" applyProtection="1">
      <alignment horizontal="center" vertical="center" wrapText="1"/>
      <protection hidden="1"/>
    </xf>
    <xf numFmtId="0" fontId="20" fillId="38" borderId="37" xfId="0" applyFont="1" applyFill="1" applyBorder="1" applyAlignment="1" applyProtection="1">
      <alignment horizontal="center" vertical="center" wrapText="1"/>
      <protection hidden="1"/>
    </xf>
    <xf numFmtId="0" fontId="20" fillId="38" borderId="10" xfId="0" applyFont="1" applyFill="1" applyBorder="1" applyAlignment="1" applyProtection="1">
      <alignment horizontal="center" vertical="center" wrapText="1"/>
      <protection hidden="1"/>
    </xf>
    <xf numFmtId="0" fontId="20" fillId="38" borderId="42" xfId="0" applyFont="1" applyFill="1" applyBorder="1" applyAlignment="1" applyProtection="1">
      <alignment horizontal="center" vertical="center" wrapText="1"/>
      <protection hidden="1"/>
    </xf>
    <xf numFmtId="0" fontId="18" fillId="0" borderId="12" xfId="0" applyFont="1" applyBorder="1" applyProtection="1">
      <protection hidden="1"/>
    </xf>
    <xf numFmtId="0" fontId="18" fillId="0" borderId="14" xfId="0" applyFont="1" applyBorder="1" applyAlignment="1" applyProtection="1">
      <alignment horizontal="center"/>
      <protection hidden="1"/>
    </xf>
    <xf numFmtId="0" fontId="18" fillId="33" borderId="11" xfId="0" applyFont="1" applyFill="1" applyBorder="1" applyAlignment="1" applyProtection="1">
      <alignment horizontal="center"/>
      <protection hidden="1"/>
    </xf>
    <xf numFmtId="0" fontId="18" fillId="33" borderId="10" xfId="0" applyFont="1" applyFill="1" applyBorder="1" applyAlignment="1" applyProtection="1">
      <alignment horizontal="center"/>
      <protection hidden="1"/>
    </xf>
    <xf numFmtId="164" fontId="18" fillId="33" borderId="10" xfId="0" applyNumberFormat="1" applyFont="1" applyFill="1" applyBorder="1" applyAlignment="1" applyProtection="1">
      <alignment horizontal="center"/>
      <protection hidden="1"/>
    </xf>
    <xf numFmtId="164" fontId="20" fillId="33" borderId="21" xfId="0" applyNumberFormat="1" applyFont="1" applyFill="1" applyBorder="1" applyAlignment="1" applyProtection="1">
      <alignment horizontal="center"/>
      <protection hidden="1"/>
    </xf>
    <xf numFmtId="0" fontId="18" fillId="34" borderId="11" xfId="0" applyFont="1" applyFill="1" applyBorder="1" applyAlignment="1" applyProtection="1">
      <alignment horizontal="center"/>
      <protection hidden="1"/>
    </xf>
    <xf numFmtId="0" fontId="18" fillId="34" borderId="10" xfId="0" applyFont="1" applyFill="1" applyBorder="1" applyAlignment="1" applyProtection="1">
      <alignment horizontal="center"/>
      <protection hidden="1"/>
    </xf>
    <xf numFmtId="164" fontId="18" fillId="34" borderId="10" xfId="0" applyNumberFormat="1" applyFont="1" applyFill="1" applyBorder="1" applyAlignment="1" applyProtection="1">
      <alignment horizontal="center"/>
      <protection hidden="1"/>
    </xf>
    <xf numFmtId="164" fontId="18" fillId="34" borderId="21" xfId="0" applyNumberFormat="1" applyFont="1" applyFill="1" applyBorder="1" applyAlignment="1" applyProtection="1">
      <alignment horizontal="center"/>
      <protection hidden="1"/>
    </xf>
    <xf numFmtId="0" fontId="18" fillId="35" borderId="34" xfId="0" applyFont="1" applyFill="1" applyBorder="1" applyAlignment="1" applyProtection="1">
      <alignment horizontal="center"/>
      <protection hidden="1"/>
    </xf>
    <xf numFmtId="0" fontId="18" fillId="35" borderId="10" xfId="0" applyFont="1" applyFill="1" applyBorder="1" applyAlignment="1" applyProtection="1">
      <alignment horizontal="center"/>
      <protection hidden="1"/>
    </xf>
    <xf numFmtId="164" fontId="18" fillId="35" borderId="35" xfId="0" applyNumberFormat="1" applyFont="1" applyFill="1" applyBorder="1" applyAlignment="1" applyProtection="1">
      <alignment horizontal="center"/>
      <protection hidden="1"/>
    </xf>
    <xf numFmtId="164" fontId="18" fillId="35" borderId="12" xfId="0" applyNumberFormat="1" applyFont="1" applyFill="1" applyBorder="1" applyAlignment="1" applyProtection="1">
      <alignment horizontal="center"/>
      <protection hidden="1"/>
    </xf>
    <xf numFmtId="164" fontId="18" fillId="36" borderId="13" xfId="0" applyNumberFormat="1" applyFont="1" applyFill="1" applyBorder="1" applyAlignment="1" applyProtection="1">
      <alignment horizontal="center"/>
      <protection hidden="1"/>
    </xf>
    <xf numFmtId="0" fontId="20" fillId="38" borderId="10" xfId="0" applyFont="1" applyFill="1" applyBorder="1" applyAlignment="1" applyProtection="1">
      <alignment horizontal="center"/>
      <protection hidden="1"/>
    </xf>
    <xf numFmtId="1" fontId="20" fillId="38" borderId="28" xfId="0" applyNumberFormat="1" applyFont="1" applyFill="1" applyBorder="1" applyAlignment="1" applyProtection="1">
      <alignment horizontal="center"/>
      <protection hidden="1"/>
    </xf>
    <xf numFmtId="1" fontId="20" fillId="38" borderId="12" xfId="0" applyNumberFormat="1" applyFont="1" applyFill="1" applyBorder="1" applyAlignment="1" applyProtection="1">
      <alignment horizontal="center"/>
      <protection hidden="1"/>
    </xf>
    <xf numFmtId="164" fontId="20" fillId="33" borderId="12" xfId="0" applyNumberFormat="1" applyFont="1" applyFill="1" applyBorder="1" applyAlignment="1" applyProtection="1">
      <alignment horizontal="center"/>
      <protection hidden="1"/>
    </xf>
    <xf numFmtId="164" fontId="18" fillId="34" borderId="12" xfId="0" applyNumberFormat="1" applyFont="1" applyFill="1" applyBorder="1" applyAlignment="1" applyProtection="1">
      <alignment horizontal="center"/>
      <protection hidden="1"/>
    </xf>
    <xf numFmtId="0" fontId="18" fillId="35" borderId="11" xfId="0" applyFont="1" applyFill="1" applyBorder="1" applyAlignment="1" applyProtection="1">
      <alignment horizontal="center"/>
      <protection hidden="1"/>
    </xf>
    <xf numFmtId="0" fontId="18" fillId="35" borderId="28" xfId="0" applyFont="1" applyFill="1" applyBorder="1" applyAlignment="1" applyProtection="1">
      <alignment horizontal="center"/>
      <protection hidden="1"/>
    </xf>
    <xf numFmtId="164" fontId="18" fillId="35" borderId="10" xfId="0" applyNumberFormat="1" applyFont="1" applyFill="1" applyBorder="1" applyAlignment="1" applyProtection="1">
      <alignment horizontal="center"/>
      <protection hidden="1"/>
    </xf>
    <xf numFmtId="164" fontId="18" fillId="35" borderId="21" xfId="0" applyNumberFormat="1" applyFont="1" applyFill="1" applyBorder="1" applyAlignment="1" applyProtection="1">
      <alignment horizontal="center"/>
      <protection hidden="1"/>
    </xf>
    <xf numFmtId="164" fontId="20" fillId="38" borderId="12" xfId="0" applyNumberFormat="1" applyFont="1" applyFill="1" applyBorder="1" applyAlignment="1" applyProtection="1">
      <alignment horizontal="center"/>
      <protection hidden="1"/>
    </xf>
    <xf numFmtId="164" fontId="20" fillId="38" borderId="28" xfId="0" applyNumberFormat="1" applyFont="1" applyFill="1" applyBorder="1" applyAlignment="1" applyProtection="1">
      <alignment horizontal="center"/>
      <protection hidden="1"/>
    </xf>
    <xf numFmtId="0" fontId="18" fillId="0" borderId="22" xfId="0" applyFont="1" applyBorder="1" applyAlignment="1" applyProtection="1">
      <alignment horizontal="center"/>
      <protection hidden="1"/>
    </xf>
    <xf numFmtId="0" fontId="20" fillId="33" borderId="11" xfId="0" applyFont="1" applyFill="1" applyBorder="1" applyAlignment="1" applyProtection="1">
      <alignment horizontal="center"/>
      <protection hidden="1"/>
    </xf>
    <xf numFmtId="0" fontId="20" fillId="33" borderId="10" xfId="0" applyFont="1" applyFill="1" applyBorder="1" applyAlignment="1" applyProtection="1">
      <alignment horizontal="center"/>
      <protection hidden="1"/>
    </xf>
    <xf numFmtId="164" fontId="20" fillId="33" borderId="10" xfId="0" applyNumberFormat="1" applyFont="1" applyFill="1" applyBorder="1" applyAlignment="1" applyProtection="1">
      <alignment horizontal="center"/>
      <protection hidden="1"/>
    </xf>
    <xf numFmtId="0" fontId="20" fillId="39" borderId="10" xfId="0" applyFont="1" applyFill="1" applyBorder="1" applyAlignment="1" applyProtection="1">
      <alignment horizontal="center"/>
      <protection hidden="1"/>
    </xf>
    <xf numFmtId="164" fontId="20" fillId="39" borderId="10" xfId="0" applyNumberFormat="1" applyFont="1" applyFill="1" applyBorder="1" applyAlignment="1" applyProtection="1">
      <alignment horizontal="center"/>
      <protection hidden="1"/>
    </xf>
    <xf numFmtId="0" fontId="18" fillId="0" borderId="28" xfId="0" applyFont="1" applyBorder="1" applyProtection="1">
      <protection hidden="1"/>
    </xf>
    <xf numFmtId="0" fontId="18" fillId="38" borderId="10" xfId="0" applyFont="1" applyFill="1" applyBorder="1" applyAlignment="1" applyProtection="1">
      <alignment horizontal="center"/>
      <protection hidden="1"/>
    </xf>
    <xf numFmtId="0" fontId="18" fillId="0" borderId="29" xfId="0" applyFont="1" applyBorder="1" applyProtection="1">
      <protection hidden="1"/>
    </xf>
    <xf numFmtId="0" fontId="18" fillId="0" borderId="19" xfId="0" applyFont="1" applyBorder="1" applyAlignment="1" applyProtection="1">
      <alignment horizontal="center"/>
      <protection hidden="1"/>
    </xf>
    <xf numFmtId="0" fontId="18" fillId="33" borderId="41" xfId="0" applyFont="1" applyFill="1" applyBorder="1" applyAlignment="1" applyProtection="1">
      <alignment horizontal="center"/>
      <protection hidden="1"/>
    </xf>
    <xf numFmtId="0" fontId="18" fillId="33" borderId="18" xfId="0" applyFont="1" applyFill="1" applyBorder="1" applyAlignment="1" applyProtection="1">
      <alignment horizontal="center"/>
      <protection hidden="1"/>
    </xf>
    <xf numFmtId="164" fontId="18" fillId="33" borderId="18" xfId="0" applyNumberFormat="1" applyFont="1" applyFill="1" applyBorder="1" applyAlignment="1" applyProtection="1">
      <alignment horizontal="center"/>
      <protection hidden="1"/>
    </xf>
    <xf numFmtId="164" fontId="20" fillId="33" borderId="16" xfId="0" applyNumberFormat="1" applyFont="1" applyFill="1" applyBorder="1" applyAlignment="1" applyProtection="1">
      <alignment horizontal="center"/>
      <protection hidden="1"/>
    </xf>
    <xf numFmtId="0" fontId="18" fillId="34" borderId="17" xfId="0" applyFont="1" applyFill="1" applyBorder="1" applyAlignment="1" applyProtection="1">
      <alignment horizontal="center"/>
      <protection hidden="1"/>
    </xf>
    <xf numFmtId="0" fontId="18" fillId="34" borderId="18" xfId="0" applyFont="1" applyFill="1" applyBorder="1" applyAlignment="1" applyProtection="1">
      <alignment horizontal="center"/>
      <protection hidden="1"/>
    </xf>
    <xf numFmtId="164" fontId="18" fillId="34" borderId="18" xfId="0" applyNumberFormat="1" applyFont="1" applyFill="1" applyBorder="1" applyAlignment="1" applyProtection="1">
      <alignment horizontal="center"/>
      <protection hidden="1"/>
    </xf>
    <xf numFmtId="164" fontId="18" fillId="34" borderId="16" xfId="0" applyNumberFormat="1" applyFont="1" applyFill="1" applyBorder="1" applyAlignment="1" applyProtection="1">
      <alignment horizontal="center"/>
      <protection hidden="1"/>
    </xf>
    <xf numFmtId="0" fontId="18" fillId="35" borderId="17" xfId="0" applyFont="1" applyFill="1" applyBorder="1" applyAlignment="1" applyProtection="1">
      <alignment horizontal="center"/>
      <protection hidden="1"/>
    </xf>
    <xf numFmtId="0" fontId="18" fillId="35" borderId="29" xfId="0" applyFont="1" applyFill="1" applyBorder="1" applyAlignment="1" applyProtection="1">
      <alignment horizontal="center"/>
      <protection hidden="1"/>
    </xf>
    <xf numFmtId="164" fontId="18" fillId="35" borderId="18" xfId="0" applyNumberFormat="1" applyFont="1" applyFill="1" applyBorder="1" applyAlignment="1" applyProtection="1">
      <alignment horizontal="center"/>
      <protection hidden="1"/>
    </xf>
    <xf numFmtId="164" fontId="18" fillId="35" borderId="16" xfId="0" applyNumberFormat="1" applyFont="1" applyFill="1" applyBorder="1" applyAlignment="1" applyProtection="1">
      <alignment horizontal="center"/>
      <protection hidden="1"/>
    </xf>
    <xf numFmtId="164" fontId="18" fillId="36" borderId="33" xfId="0" applyNumberFormat="1" applyFont="1" applyFill="1" applyBorder="1" applyAlignment="1" applyProtection="1">
      <alignment horizontal="center"/>
      <protection hidden="1"/>
    </xf>
    <xf numFmtId="0" fontId="18" fillId="38" borderId="18" xfId="0" applyFont="1" applyFill="1" applyBorder="1" applyAlignment="1" applyProtection="1">
      <alignment horizontal="center"/>
      <protection hidden="1"/>
    </xf>
    <xf numFmtId="0" fontId="20" fillId="38" borderId="18" xfId="0" applyFont="1" applyFill="1" applyBorder="1" applyAlignment="1" applyProtection="1">
      <alignment horizontal="center"/>
      <protection hidden="1"/>
    </xf>
    <xf numFmtId="1" fontId="20" fillId="38" borderId="18" xfId="0" applyNumberFormat="1" applyFont="1" applyFill="1" applyBorder="1" applyAlignment="1" applyProtection="1">
      <alignment horizontal="center"/>
      <protection hidden="1"/>
    </xf>
    <xf numFmtId="1" fontId="20" fillId="38" borderId="16" xfId="0" applyNumberFormat="1" applyFont="1" applyFill="1" applyBorder="1" applyAlignment="1" applyProtection="1">
      <alignment horizontal="center"/>
      <protection hidden="1"/>
    </xf>
    <xf numFmtId="0" fontId="18" fillId="0" borderId="0" xfId="0" applyFont="1" applyAlignment="1" applyProtection="1">
      <alignment horizontal="center"/>
      <protection hidden="1"/>
    </xf>
    <xf numFmtId="0" fontId="20" fillId="0" borderId="0" xfId="0" applyFont="1" applyAlignment="1" applyProtection="1">
      <alignment horizontal="center"/>
      <protection hidden="1"/>
    </xf>
    <xf numFmtId="164" fontId="18" fillId="0" borderId="0" xfId="0" applyNumberFormat="1" applyFont="1" applyAlignment="1" applyProtection="1">
      <alignment horizontal="center"/>
      <protection hidden="1"/>
    </xf>
    <xf numFmtId="0" fontId="18" fillId="0" borderId="32" xfId="0" applyFont="1" applyBorder="1" applyAlignment="1" applyProtection="1">
      <alignment horizontal="center"/>
      <protection hidden="1"/>
    </xf>
    <xf numFmtId="0" fontId="18" fillId="0" borderId="40" xfId="0" applyFont="1" applyBorder="1" applyAlignment="1" applyProtection="1">
      <alignment horizontal="center"/>
      <protection hidden="1"/>
    </xf>
    <xf numFmtId="0" fontId="18" fillId="33" borderId="39" xfId="0" applyFont="1" applyFill="1" applyBorder="1" applyAlignment="1" applyProtection="1">
      <alignment horizontal="center"/>
      <protection hidden="1"/>
    </xf>
    <xf numFmtId="164" fontId="18" fillId="33" borderId="28" xfId="0" applyNumberFormat="1" applyFont="1" applyFill="1" applyBorder="1" applyAlignment="1" applyProtection="1">
      <alignment horizontal="center"/>
      <protection hidden="1"/>
    </xf>
    <xf numFmtId="0" fontId="18" fillId="35" borderId="39" xfId="0" applyFont="1" applyFill="1" applyBorder="1" applyAlignment="1" applyProtection="1">
      <alignment horizontal="center"/>
      <protection hidden="1"/>
    </xf>
    <xf numFmtId="164" fontId="18" fillId="36" borderId="24" xfId="0" applyNumberFormat="1" applyFont="1" applyFill="1" applyBorder="1" applyAlignment="1" applyProtection="1">
      <alignment horizontal="center"/>
      <protection hidden="1"/>
    </xf>
    <xf numFmtId="164" fontId="20" fillId="33" borderId="28" xfId="0" applyNumberFormat="1" applyFont="1" applyFill="1" applyBorder="1" applyAlignment="1" applyProtection="1">
      <alignment horizontal="center"/>
      <protection hidden="1"/>
    </xf>
    <xf numFmtId="0" fontId="18" fillId="0" borderId="16" xfId="0" applyFont="1" applyBorder="1" applyProtection="1">
      <protection hidden="1"/>
    </xf>
    <xf numFmtId="0" fontId="18" fillId="33" borderId="17" xfId="0" applyFont="1" applyFill="1" applyBorder="1" applyAlignment="1" applyProtection="1">
      <alignment horizontal="center"/>
      <protection hidden="1"/>
    </xf>
    <xf numFmtId="164" fontId="18" fillId="33" borderId="29" xfId="0" applyNumberFormat="1" applyFont="1" applyFill="1" applyBorder="1" applyAlignment="1" applyProtection="1">
      <alignment horizontal="center"/>
      <protection hidden="1"/>
    </xf>
    <xf numFmtId="164" fontId="18" fillId="33" borderId="37" xfId="0" applyNumberFormat="1" applyFont="1" applyFill="1" applyBorder="1" applyAlignment="1" applyProtection="1">
      <alignment horizontal="center"/>
      <protection hidden="1"/>
    </xf>
    <xf numFmtId="164" fontId="18" fillId="0" borderId="32" xfId="0" applyNumberFormat="1" applyFont="1" applyBorder="1" applyAlignment="1" applyProtection="1">
      <alignment horizontal="center"/>
      <protection hidden="1"/>
    </xf>
    <xf numFmtId="0" fontId="18" fillId="0" borderId="0" xfId="0" applyFont="1" applyAlignment="1" applyProtection="1">
      <alignment horizontal="center" vertical="center" wrapText="1"/>
      <protection hidden="1"/>
    </xf>
    <xf numFmtId="164" fontId="20" fillId="0" borderId="0" xfId="0" applyNumberFormat="1" applyFont="1" applyAlignment="1" applyProtection="1">
      <alignment horizontal="center"/>
      <protection hidden="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3FAEE"/>
      <color rgb="FFE6F3FE"/>
      <color rgb="FFCDAFAB"/>
      <color rgb="FFFDE6C6"/>
      <color rgb="FFCDEBEE"/>
      <color rgb="FFD08B00"/>
      <color rgb="FFBFD6DA"/>
      <color rgb="FFC6C6C6"/>
      <color rgb="FFE4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19050</xdr:colOff>
      <xdr:row>0</xdr:row>
      <xdr:rowOff>44450</xdr:rowOff>
    </xdr:from>
    <xdr:to>
      <xdr:col>12</xdr:col>
      <xdr:colOff>152527</xdr:colOff>
      <xdr:row>2</xdr:row>
      <xdr:rowOff>211058</xdr:rowOff>
    </xdr:to>
    <xdr:pic>
      <xdr:nvPicPr>
        <xdr:cNvPr id="3" name="Picture 2">
          <a:extLst>
            <a:ext uri="{FF2B5EF4-FFF2-40B4-BE49-F238E27FC236}">
              <a16:creationId xmlns:a16="http://schemas.microsoft.com/office/drawing/2014/main" id="{5A61303B-2759-567C-7851-001E47D9F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4075" y="44450"/>
          <a:ext cx="2105152" cy="766683"/>
        </a:xfrm>
        <a:prstGeom prst="rect">
          <a:avLst/>
        </a:prstGeom>
      </xdr:spPr>
    </xdr:pic>
    <xdr:clientData/>
  </xdr:twoCellAnchor>
  <xdr:twoCellAnchor editAs="oneCell">
    <xdr:from>
      <xdr:col>12</xdr:col>
      <xdr:colOff>200025</xdr:colOff>
      <xdr:row>0</xdr:row>
      <xdr:rowOff>95250</xdr:rowOff>
    </xdr:from>
    <xdr:to>
      <xdr:col>15</xdr:col>
      <xdr:colOff>133616</xdr:colOff>
      <xdr:row>2</xdr:row>
      <xdr:rowOff>92159</xdr:rowOff>
    </xdr:to>
    <xdr:pic>
      <xdr:nvPicPr>
        <xdr:cNvPr id="4" name="Picture 3">
          <a:extLst>
            <a:ext uri="{FF2B5EF4-FFF2-40B4-BE49-F238E27FC236}">
              <a16:creationId xmlns:a16="http://schemas.microsoft.com/office/drawing/2014/main" id="{CFD92394-E6F8-52A1-DB19-878A8037AAED}"/>
            </a:ext>
          </a:extLst>
        </xdr:cNvPr>
        <xdr:cNvPicPr>
          <a:picLocks noChangeAspect="1"/>
        </xdr:cNvPicPr>
      </xdr:nvPicPr>
      <xdr:blipFill>
        <a:blip xmlns:r="http://schemas.openxmlformats.org/officeDocument/2006/relationships" r:embed="rId2"/>
        <a:stretch>
          <a:fillRect/>
        </a:stretch>
      </xdr:blipFill>
      <xdr:spPr>
        <a:xfrm>
          <a:off x="8086725" y="95250"/>
          <a:ext cx="1905266" cy="596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4</xdr:row>
      <xdr:rowOff>76201</xdr:rowOff>
    </xdr:from>
    <xdr:to>
      <xdr:col>0</xdr:col>
      <xdr:colOff>4667251</xdr:colOff>
      <xdr:row>31</xdr:row>
      <xdr:rowOff>77746</xdr:rowOff>
    </xdr:to>
    <xdr:pic>
      <xdr:nvPicPr>
        <xdr:cNvPr id="7" name="Picture 6">
          <a:extLst>
            <a:ext uri="{FF2B5EF4-FFF2-40B4-BE49-F238E27FC236}">
              <a16:creationId xmlns:a16="http://schemas.microsoft.com/office/drawing/2014/main" id="{5EB8BC75-BE17-BF2B-4DBA-DAE1E2FF2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6" y="1085851"/>
          <a:ext cx="4638675" cy="5402220"/>
        </a:xfrm>
        <a:prstGeom prst="rect">
          <a:avLst/>
        </a:prstGeom>
      </xdr:spPr>
    </xdr:pic>
    <xdr:clientData/>
  </xdr:twoCellAnchor>
  <xdr:twoCellAnchor editAs="oneCell">
    <xdr:from>
      <xdr:col>0</xdr:col>
      <xdr:colOff>38100</xdr:colOff>
      <xdr:row>33</xdr:row>
      <xdr:rowOff>130175</xdr:rowOff>
    </xdr:from>
    <xdr:to>
      <xdr:col>0</xdr:col>
      <xdr:colOff>2276475</xdr:colOff>
      <xdr:row>36</xdr:row>
      <xdr:rowOff>93553</xdr:rowOff>
    </xdr:to>
    <xdr:pic>
      <xdr:nvPicPr>
        <xdr:cNvPr id="9" name="Picture 8">
          <a:extLst>
            <a:ext uri="{FF2B5EF4-FFF2-40B4-BE49-F238E27FC236}">
              <a16:creationId xmlns:a16="http://schemas.microsoft.com/office/drawing/2014/main" id="{97B390E8-1E7D-2564-DA87-57A47A1D62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900" y="6940550"/>
          <a:ext cx="2238375" cy="5634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dx.doi.org/10.5285/18f83caf9bdf4cb4803484d8dce19eef" TargetMode="External"/><Relationship Id="rId2" Type="http://schemas.openxmlformats.org/officeDocument/2006/relationships/hyperlink" Target="http://www.historicenvironment.scot/" TargetMode="External"/><Relationship Id="rId1" Type="http://schemas.openxmlformats.org/officeDocument/2006/relationships/hyperlink" Target="http://www.ukho.gov.uk/copyrigh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453A-1E49-441D-8C54-C5A0768548CA}">
  <dimension ref="A1:P29"/>
  <sheetViews>
    <sheetView workbookViewId="0">
      <selection activeCell="C9" sqref="C9"/>
    </sheetView>
  </sheetViews>
  <sheetFormatPr defaultColWidth="8.58203125" defaultRowHeight="14"/>
  <cols>
    <col min="1" max="8" width="8.58203125" style="1"/>
    <col min="9" max="9" width="11" style="1" customWidth="1"/>
    <col min="10" max="16384" width="8.58203125" style="1"/>
  </cols>
  <sheetData>
    <row r="1" spans="1:16" ht="19.5">
      <c r="A1" s="2"/>
      <c r="B1" s="2"/>
      <c r="C1" s="2"/>
      <c r="D1" s="2"/>
      <c r="E1" s="2"/>
      <c r="F1" s="2"/>
      <c r="G1" s="2"/>
      <c r="H1" s="2"/>
      <c r="I1" s="2"/>
      <c r="J1" s="2"/>
      <c r="K1" s="2"/>
      <c r="L1" s="2"/>
      <c r="M1" s="2"/>
      <c r="N1" s="2"/>
      <c r="O1" s="2"/>
      <c r="P1" s="2"/>
    </row>
    <row r="2" spans="1:16" ht="28">
      <c r="A2" s="2"/>
      <c r="B2" s="3" t="s">
        <v>649</v>
      </c>
      <c r="C2" s="4"/>
      <c r="D2" s="4"/>
      <c r="E2" s="4"/>
      <c r="F2" s="4"/>
      <c r="G2" s="4"/>
      <c r="H2" s="4"/>
      <c r="I2" s="2"/>
      <c r="J2" s="2"/>
      <c r="K2" s="2"/>
      <c r="L2" s="2"/>
      <c r="M2" s="2"/>
      <c r="N2" s="2"/>
      <c r="O2" s="2"/>
      <c r="P2" s="2"/>
    </row>
    <row r="3" spans="1:16" ht="19.5">
      <c r="A3" s="2"/>
      <c r="B3" s="2"/>
      <c r="C3" s="2"/>
      <c r="D3" s="2"/>
      <c r="E3" s="2"/>
      <c r="F3" s="2"/>
      <c r="G3" s="2"/>
      <c r="H3" s="2"/>
      <c r="I3" s="2"/>
      <c r="J3" s="2"/>
      <c r="K3" s="2"/>
      <c r="L3" s="2"/>
      <c r="M3" s="2"/>
      <c r="N3" s="2"/>
      <c r="O3" s="2"/>
      <c r="P3" s="2"/>
    </row>
    <row r="4" spans="1:16" ht="19.5">
      <c r="A4" s="2"/>
      <c r="B4" s="4" t="s">
        <v>652</v>
      </c>
      <c r="C4" s="2"/>
      <c r="D4" s="2"/>
      <c r="E4" s="2"/>
      <c r="F4" s="2"/>
      <c r="G4" s="2"/>
      <c r="H4" s="2"/>
      <c r="I4" s="2"/>
      <c r="J4" s="2"/>
      <c r="K4" s="2"/>
      <c r="L4" s="2"/>
      <c r="M4" s="2"/>
      <c r="N4" s="2"/>
      <c r="O4" s="2"/>
      <c r="P4" s="2"/>
    </row>
    <row r="5" spans="1:16" ht="19.5">
      <c r="A5" s="2"/>
      <c r="B5" s="2">
        <v>1</v>
      </c>
      <c r="C5" s="10" t="s">
        <v>95</v>
      </c>
      <c r="D5" s="2"/>
      <c r="E5" s="2"/>
      <c r="F5" s="2"/>
      <c r="G5" s="2"/>
      <c r="H5" s="2"/>
      <c r="I5" s="2"/>
      <c r="J5" s="2"/>
      <c r="K5" s="2"/>
      <c r="L5" s="2"/>
      <c r="M5" s="2"/>
      <c r="N5" s="2"/>
      <c r="O5" s="2"/>
      <c r="P5" s="2"/>
    </row>
    <row r="6" spans="1:16" ht="19.5">
      <c r="A6" s="2"/>
      <c r="B6" s="2">
        <v>2</v>
      </c>
      <c r="C6" s="10" t="s">
        <v>650</v>
      </c>
      <c r="D6" s="2"/>
      <c r="E6" s="2"/>
      <c r="F6" s="2"/>
      <c r="G6" s="2"/>
      <c r="H6" s="2"/>
      <c r="I6" s="2"/>
      <c r="J6" s="2"/>
      <c r="K6" s="2"/>
      <c r="L6" s="2"/>
      <c r="M6" s="2"/>
      <c r="N6" s="2"/>
      <c r="O6" s="2"/>
      <c r="P6" s="2"/>
    </row>
    <row r="7" spans="1:16" ht="19.5">
      <c r="A7" s="2"/>
      <c r="B7" s="2">
        <v>3</v>
      </c>
      <c r="C7" s="10" t="s">
        <v>651</v>
      </c>
      <c r="D7" s="2"/>
      <c r="E7" s="2"/>
      <c r="F7" s="2"/>
      <c r="G7" s="2"/>
      <c r="H7" s="2"/>
      <c r="I7" s="2"/>
      <c r="J7" s="2"/>
      <c r="K7" s="2"/>
      <c r="L7" s="2"/>
      <c r="M7" s="2"/>
      <c r="N7" s="2"/>
      <c r="O7" s="2"/>
      <c r="P7" s="2"/>
    </row>
    <row r="8" spans="1:16" ht="19.5">
      <c r="A8" s="2"/>
      <c r="B8" s="2">
        <v>4</v>
      </c>
      <c r="C8" s="10" t="s">
        <v>750</v>
      </c>
      <c r="D8" s="2"/>
      <c r="E8" s="2"/>
      <c r="F8" s="2"/>
      <c r="G8" s="2"/>
      <c r="H8" s="2"/>
      <c r="I8" s="2"/>
      <c r="J8" s="2"/>
      <c r="K8" s="2"/>
      <c r="L8" s="2"/>
      <c r="M8" s="2"/>
      <c r="N8" s="2"/>
      <c r="O8" s="2"/>
      <c r="P8" s="2"/>
    </row>
    <row r="9" spans="1:16" ht="19.5">
      <c r="A9" s="2"/>
      <c r="B9" s="2">
        <v>5</v>
      </c>
      <c r="C9" s="12" t="s">
        <v>792</v>
      </c>
      <c r="D9" s="2"/>
      <c r="E9" s="2"/>
      <c r="F9" s="2"/>
      <c r="G9" s="2"/>
      <c r="H9" s="2"/>
      <c r="I9" s="2"/>
      <c r="J9" s="2"/>
      <c r="K9" s="2"/>
      <c r="L9" s="2"/>
      <c r="M9" s="2"/>
      <c r="N9" s="2"/>
      <c r="O9" s="2"/>
      <c r="P9" s="2"/>
    </row>
    <row r="10" spans="1:16" ht="19.5">
      <c r="A10" s="2"/>
      <c r="B10" s="2"/>
      <c r="C10" s="12"/>
      <c r="D10" s="2"/>
      <c r="E10" s="2"/>
      <c r="F10" s="2"/>
      <c r="G10" s="2"/>
      <c r="H10" s="2"/>
      <c r="I10" s="2"/>
      <c r="J10" s="2"/>
      <c r="K10" s="2"/>
      <c r="L10" s="2"/>
      <c r="M10" s="2"/>
      <c r="N10" s="2"/>
      <c r="O10" s="2"/>
      <c r="P10" s="2"/>
    </row>
    <row r="11" spans="1:16" ht="19.5">
      <c r="A11" s="2"/>
      <c r="B11" s="2" t="s">
        <v>655</v>
      </c>
      <c r="C11" s="2"/>
      <c r="D11" s="2"/>
      <c r="E11" s="2"/>
      <c r="F11" s="2"/>
      <c r="G11" s="2"/>
      <c r="H11" s="2"/>
      <c r="I11" s="2"/>
      <c r="J11" s="2"/>
      <c r="K11" s="2"/>
      <c r="L11" s="2"/>
      <c r="M11" s="2"/>
      <c r="N11" s="2"/>
      <c r="O11" s="2"/>
      <c r="P11" s="2"/>
    </row>
    <row r="12" spans="1:16" ht="19.5">
      <c r="A12" s="2"/>
      <c r="B12" s="4" t="s">
        <v>95</v>
      </c>
      <c r="C12" s="2"/>
      <c r="D12" s="2"/>
      <c r="E12" s="2"/>
      <c r="F12" s="2"/>
      <c r="G12" s="2"/>
      <c r="H12" s="2"/>
      <c r="I12" s="2"/>
      <c r="J12" s="2"/>
      <c r="K12" s="2"/>
      <c r="L12" s="2"/>
      <c r="M12" s="2"/>
      <c r="N12" s="2"/>
      <c r="O12" s="2"/>
      <c r="P12" s="2"/>
    </row>
    <row r="13" spans="1:16" ht="19.5">
      <c r="A13" s="2"/>
      <c r="B13" s="2" t="s">
        <v>795</v>
      </c>
      <c r="C13" s="2"/>
      <c r="D13" s="2"/>
      <c r="E13" s="2"/>
      <c r="F13" s="2"/>
      <c r="G13" s="2"/>
      <c r="H13" s="2"/>
      <c r="I13" s="2"/>
      <c r="J13" s="2"/>
      <c r="K13" s="2"/>
      <c r="L13" s="2"/>
      <c r="M13" s="2"/>
      <c r="N13" s="2"/>
      <c r="O13" s="2"/>
      <c r="P13" s="2"/>
    </row>
    <row r="14" spans="1:16" ht="19.5">
      <c r="A14" s="2"/>
      <c r="B14" s="2" t="s">
        <v>653</v>
      </c>
      <c r="C14" s="2"/>
      <c r="D14" s="2"/>
      <c r="E14" s="2"/>
      <c r="F14" s="2"/>
      <c r="G14" s="2"/>
      <c r="H14" s="2"/>
      <c r="I14" s="2"/>
      <c r="J14" s="2"/>
      <c r="K14" s="2"/>
      <c r="L14" s="2"/>
      <c r="M14" s="2"/>
      <c r="N14" s="2"/>
      <c r="O14" s="2"/>
      <c r="P14" s="2"/>
    </row>
    <row r="15" spans="1:16" ht="19.5">
      <c r="A15" s="2"/>
      <c r="B15" s="4" t="s">
        <v>37</v>
      </c>
      <c r="C15" s="2"/>
      <c r="D15" s="2"/>
      <c r="E15" s="2"/>
      <c r="F15" s="2"/>
      <c r="G15" s="2"/>
      <c r="H15" s="2"/>
      <c r="I15" s="2"/>
      <c r="J15" s="2"/>
      <c r="K15" s="2"/>
      <c r="L15" s="2"/>
      <c r="M15" s="2"/>
      <c r="N15" s="2"/>
      <c r="O15" s="2"/>
      <c r="P15" s="2"/>
    </row>
    <row r="16" spans="1:16" ht="19.5">
      <c r="A16" s="2"/>
      <c r="B16" s="2" t="s">
        <v>653</v>
      </c>
      <c r="C16" s="2"/>
      <c r="D16" s="2"/>
      <c r="E16" s="2"/>
      <c r="F16" s="2"/>
      <c r="G16" s="2"/>
      <c r="H16" s="2"/>
      <c r="I16" s="2"/>
      <c r="J16" s="2"/>
      <c r="K16" s="2"/>
      <c r="L16" s="2"/>
      <c r="M16" s="2"/>
      <c r="N16" s="2"/>
      <c r="O16" s="2"/>
      <c r="P16" s="2"/>
    </row>
    <row r="17" spans="1:16" ht="19.5">
      <c r="A17" s="2"/>
      <c r="B17" s="2" t="s">
        <v>654</v>
      </c>
      <c r="C17" s="2"/>
      <c r="D17" s="2"/>
      <c r="E17" s="2"/>
      <c r="F17" s="2"/>
      <c r="G17" s="2"/>
      <c r="H17" s="2"/>
      <c r="I17" s="2"/>
      <c r="J17" s="2"/>
      <c r="K17" s="2"/>
      <c r="L17" s="2"/>
      <c r="M17" s="2"/>
      <c r="N17" s="2"/>
      <c r="O17" s="2"/>
      <c r="P17" s="2"/>
    </row>
    <row r="18" spans="1:16" ht="19.5">
      <c r="A18" s="2"/>
      <c r="B18" s="4" t="s">
        <v>4</v>
      </c>
      <c r="C18" s="2"/>
      <c r="D18" s="2"/>
      <c r="E18" s="2"/>
      <c r="F18" s="2"/>
      <c r="G18" s="2"/>
      <c r="H18" s="2"/>
      <c r="I18" s="2"/>
      <c r="J18" s="2"/>
      <c r="K18" s="2"/>
      <c r="L18" s="2"/>
      <c r="M18" s="2"/>
      <c r="N18" s="2"/>
      <c r="O18" s="2"/>
      <c r="P18" s="2"/>
    </row>
    <row r="19" spans="1:16" ht="19.5">
      <c r="A19" s="2"/>
      <c r="B19" s="2" t="s">
        <v>654</v>
      </c>
      <c r="C19" s="2"/>
      <c r="D19" s="2"/>
      <c r="E19" s="2"/>
      <c r="F19" s="2"/>
      <c r="G19" s="2"/>
      <c r="H19" s="2"/>
      <c r="I19" s="2"/>
      <c r="J19" s="2"/>
      <c r="K19" s="2"/>
      <c r="L19" s="2"/>
      <c r="M19" s="2"/>
      <c r="N19" s="2"/>
      <c r="O19" s="2"/>
      <c r="P19" s="2"/>
    </row>
    <row r="20" spans="1:16" ht="19.5">
      <c r="A20" s="2"/>
      <c r="B20" s="2"/>
      <c r="C20" s="2"/>
      <c r="D20" s="2"/>
      <c r="E20" s="2"/>
      <c r="F20" s="2"/>
      <c r="G20" s="2"/>
      <c r="H20" s="2"/>
      <c r="I20" s="2"/>
      <c r="J20" s="2"/>
      <c r="K20" s="2"/>
      <c r="L20" s="2"/>
      <c r="M20" s="2"/>
      <c r="N20" s="2"/>
      <c r="O20" s="2"/>
      <c r="P20" s="2"/>
    </row>
    <row r="21" spans="1:16" ht="19.5">
      <c r="A21" s="2"/>
      <c r="B21" s="4" t="s">
        <v>794</v>
      </c>
      <c r="C21" s="2"/>
      <c r="D21" s="2"/>
      <c r="E21" s="2"/>
      <c r="F21" s="2"/>
      <c r="G21" s="2"/>
      <c r="H21" s="2"/>
      <c r="I21" s="2"/>
      <c r="J21" s="2"/>
      <c r="K21" s="2"/>
      <c r="L21" s="2"/>
      <c r="M21" s="2"/>
      <c r="N21" s="2"/>
      <c r="O21" s="2"/>
      <c r="P21" s="2"/>
    </row>
    <row r="22" spans="1:16" ht="19.5">
      <c r="B22" s="13" t="s">
        <v>796</v>
      </c>
      <c r="C22" s="13"/>
      <c r="D22" s="13"/>
      <c r="E22" s="13"/>
      <c r="F22" s="13"/>
      <c r="G22" s="13"/>
      <c r="H22" s="13"/>
      <c r="I22" s="13"/>
      <c r="J22" s="13"/>
      <c r="K22" s="13"/>
      <c r="L22" s="13"/>
      <c r="M22" s="2"/>
      <c r="N22" s="2"/>
      <c r="O22" s="2"/>
      <c r="P22" s="2"/>
    </row>
    <row r="23" spans="1:16" ht="19.5">
      <c r="B23" s="13"/>
      <c r="C23" s="13"/>
      <c r="D23" s="13"/>
      <c r="E23" s="13"/>
      <c r="F23" s="13"/>
      <c r="G23" s="13"/>
      <c r="H23" s="13"/>
      <c r="I23" s="13"/>
      <c r="J23" s="13"/>
      <c r="K23" s="13"/>
      <c r="L23" s="13"/>
      <c r="M23" s="2"/>
      <c r="N23" s="2"/>
      <c r="O23" s="2"/>
      <c r="P23" s="2"/>
    </row>
    <row r="24" spans="1:16" ht="19.5">
      <c r="B24" s="13" t="s">
        <v>797</v>
      </c>
      <c r="C24" s="13"/>
      <c r="D24" s="13"/>
      <c r="E24" s="13"/>
      <c r="F24" s="13"/>
      <c r="G24" s="13"/>
      <c r="H24" s="13"/>
      <c r="I24" s="13"/>
      <c r="J24" s="13"/>
      <c r="K24" s="13"/>
      <c r="L24" s="13"/>
      <c r="M24" s="2"/>
      <c r="N24" s="2"/>
      <c r="O24" s="2"/>
      <c r="P24" s="2"/>
    </row>
    <row r="25" spans="1:16" ht="19.5">
      <c r="B25" s="13"/>
      <c r="C25" s="13"/>
      <c r="D25" s="13"/>
      <c r="E25" s="13"/>
      <c r="F25" s="13"/>
      <c r="G25" s="13"/>
      <c r="H25" s="13"/>
      <c r="I25" s="13"/>
      <c r="J25" s="13"/>
      <c r="K25" s="13"/>
      <c r="L25" s="13"/>
      <c r="M25" s="2"/>
      <c r="N25" s="2"/>
      <c r="O25" s="2"/>
      <c r="P25" s="2"/>
    </row>
    <row r="26" spans="1:16" ht="19.5">
      <c r="B26" s="2"/>
      <c r="C26" s="2"/>
      <c r="D26" s="2"/>
      <c r="E26" s="2"/>
      <c r="F26" s="2"/>
      <c r="G26" s="2"/>
      <c r="H26" s="2"/>
      <c r="I26" s="2"/>
      <c r="J26" s="2"/>
      <c r="K26" s="2"/>
      <c r="L26" s="2"/>
      <c r="M26" s="2"/>
      <c r="N26" s="2"/>
      <c r="O26" s="2"/>
      <c r="P26" s="2"/>
    </row>
    <row r="27" spans="1:16" ht="19.5">
      <c r="B27" s="2"/>
      <c r="C27" s="2"/>
      <c r="D27" s="2"/>
      <c r="E27" s="2"/>
      <c r="F27" s="2"/>
      <c r="G27" s="2"/>
      <c r="H27" s="2"/>
      <c r="I27" s="2"/>
      <c r="J27" s="2"/>
      <c r="K27" s="2"/>
      <c r="L27" s="2"/>
      <c r="M27" s="2"/>
      <c r="N27" s="2"/>
      <c r="O27" s="2"/>
      <c r="P27" s="2"/>
    </row>
    <row r="28" spans="1:16" ht="19.5">
      <c r="B28" s="2"/>
      <c r="C28" s="2"/>
      <c r="D28" s="2"/>
      <c r="E28" s="2"/>
      <c r="F28" s="2"/>
      <c r="G28" s="2"/>
      <c r="H28" s="2"/>
      <c r="I28" s="2"/>
      <c r="J28" s="2"/>
      <c r="K28" s="2"/>
      <c r="L28" s="2"/>
      <c r="M28" s="2"/>
      <c r="N28" s="2"/>
      <c r="O28" s="2"/>
      <c r="P28" s="2"/>
    </row>
    <row r="29" spans="1:16" ht="19.5">
      <c r="B29" s="2"/>
      <c r="C29" s="2"/>
      <c r="D29" s="2"/>
      <c r="E29" s="2"/>
      <c r="F29" s="2"/>
      <c r="G29" s="2"/>
      <c r="H29" s="2"/>
      <c r="I29" s="2"/>
      <c r="J29" s="2"/>
      <c r="K29" s="2"/>
      <c r="L29" s="2"/>
      <c r="M29" s="2"/>
      <c r="N29" s="2"/>
      <c r="O29" s="2"/>
      <c r="P29" s="2"/>
    </row>
  </sheetData>
  <mergeCells count="2">
    <mergeCell ref="B22:L23"/>
    <mergeCell ref="B24:L25"/>
  </mergeCells>
  <hyperlinks>
    <hyperlink ref="C5" location="'England '!A1" display="England" xr:uid="{EFDEC0B2-5ED9-4D41-AD34-16441B2FEE3E}"/>
    <hyperlink ref="C6" location="'Scotland '!A1" display="Scotland " xr:uid="{B291C3DE-A223-404D-90E8-42680FD6131E}"/>
    <hyperlink ref="C7" location="'Wales '!A1" display="Wales " xr:uid="{D42C4F4B-42B9-449B-AFEF-0B78DF3DBAE6}"/>
    <hyperlink ref="C8" location="Attributions!A1" display="Attributions" xr:uid="{A1F4FBFD-93B4-408F-82F0-2D84D1263158}"/>
    <hyperlink ref="C9" location="Methodology!A1" display="Methodology " xr:uid="{B5D052A0-0D2C-4D80-917E-C2E6D222D49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022-5406-4D96-8FA4-5C6BBE1A1E36}">
  <dimension ref="A1:V546"/>
  <sheetViews>
    <sheetView zoomScale="90" zoomScaleNormal="90" workbookViewId="0">
      <pane ySplit="2" topLeftCell="A3" activePane="bottomLeft" state="frozen"/>
      <selection pane="bottomLeft" sqref="A1:XFD1048576"/>
    </sheetView>
  </sheetViews>
  <sheetFormatPr defaultColWidth="11.33203125" defaultRowHeight="16"/>
  <cols>
    <col min="1" max="1" width="33.58203125" style="86" customWidth="1"/>
    <col min="2" max="6" width="14.58203125" style="162" customWidth="1"/>
    <col min="7" max="7" width="14.58203125" style="163" customWidth="1"/>
    <col min="8" max="10" width="14.58203125" style="162" customWidth="1"/>
    <col min="11" max="11" width="15.83203125" style="162" customWidth="1"/>
    <col min="12" max="12" width="14.58203125" style="164" customWidth="1"/>
    <col min="13" max="18" width="14.58203125" style="162" customWidth="1"/>
    <col min="19" max="21" width="14.58203125" style="163" customWidth="1"/>
    <col min="22" max="16384" width="11.33203125" style="86"/>
  </cols>
  <sheetData>
    <row r="1" spans="1:22">
      <c r="A1" s="77" t="s">
        <v>755</v>
      </c>
      <c r="B1" s="78" t="s">
        <v>2</v>
      </c>
      <c r="C1" s="96" t="s">
        <v>804</v>
      </c>
      <c r="D1" s="96"/>
      <c r="E1" s="96"/>
      <c r="F1" s="96"/>
      <c r="G1" s="96"/>
      <c r="H1" s="97" t="s">
        <v>0</v>
      </c>
      <c r="I1" s="98"/>
      <c r="J1" s="98"/>
      <c r="K1" s="98"/>
      <c r="L1" s="99"/>
      <c r="M1" s="100" t="s">
        <v>754</v>
      </c>
      <c r="N1" s="100"/>
      <c r="O1" s="100"/>
      <c r="P1" s="101"/>
      <c r="Q1" s="102" t="s">
        <v>1</v>
      </c>
      <c r="R1" s="103"/>
      <c r="S1" s="103"/>
      <c r="T1" s="103"/>
      <c r="U1" s="103"/>
      <c r="V1" s="104"/>
    </row>
    <row r="2" spans="1:22" s="24" customFormat="1" ht="112">
      <c r="A2" s="14"/>
      <c r="B2" s="78"/>
      <c r="C2" s="27" t="s">
        <v>638</v>
      </c>
      <c r="D2" s="28" t="s">
        <v>639</v>
      </c>
      <c r="E2" s="28" t="s">
        <v>641</v>
      </c>
      <c r="F2" s="28" t="s">
        <v>640</v>
      </c>
      <c r="G2" s="90" t="s">
        <v>802</v>
      </c>
      <c r="H2" s="31" t="s">
        <v>642</v>
      </c>
      <c r="I2" s="32" t="s">
        <v>643</v>
      </c>
      <c r="J2" s="32" t="s">
        <v>644</v>
      </c>
      <c r="K2" s="32" t="s">
        <v>645</v>
      </c>
      <c r="L2" s="33" t="s">
        <v>803</v>
      </c>
      <c r="M2" s="105" t="s">
        <v>646</v>
      </c>
      <c r="N2" s="95" t="s">
        <v>647</v>
      </c>
      <c r="O2" s="35" t="s">
        <v>752</v>
      </c>
      <c r="P2" s="35" t="s">
        <v>753</v>
      </c>
      <c r="Q2" s="36" t="s">
        <v>793</v>
      </c>
      <c r="R2" s="106" t="s">
        <v>798</v>
      </c>
      <c r="S2" s="106" t="s">
        <v>751</v>
      </c>
      <c r="T2" s="107" t="s">
        <v>806</v>
      </c>
      <c r="U2" s="108" t="s">
        <v>648</v>
      </c>
    </row>
    <row r="3" spans="1:22">
      <c r="A3" s="109" t="s">
        <v>94</v>
      </c>
      <c r="B3" s="110">
        <v>51708</v>
      </c>
      <c r="C3" s="111">
        <v>1761</v>
      </c>
      <c r="D3" s="112">
        <v>2117</v>
      </c>
      <c r="E3" s="113">
        <v>3.4056625669999998</v>
      </c>
      <c r="F3" s="113">
        <v>4.0941440399999998</v>
      </c>
      <c r="G3" s="114">
        <v>20.215786479999998</v>
      </c>
      <c r="H3" s="115">
        <v>5789</v>
      </c>
      <c r="I3" s="116">
        <v>8183</v>
      </c>
      <c r="J3" s="117">
        <v>11.195559680000001</v>
      </c>
      <c r="K3" s="117">
        <v>15.82540419</v>
      </c>
      <c r="L3" s="118">
        <v>41.354292620000003</v>
      </c>
      <c r="M3" s="119">
        <v>6974</v>
      </c>
      <c r="N3" s="120">
        <v>9334</v>
      </c>
      <c r="O3" s="121">
        <f t="shared" ref="O3:O66" si="0">(M3/B3)*100</f>
        <v>13.487274696371934</v>
      </c>
      <c r="P3" s="122">
        <f t="shared" ref="P3:P66" si="1">(N3/B3)*100</f>
        <v>18.051365359325445</v>
      </c>
      <c r="Q3" s="123">
        <v>2.1804999999999999</v>
      </c>
      <c r="R3" s="124">
        <v>0</v>
      </c>
      <c r="S3" s="124">
        <v>0</v>
      </c>
      <c r="T3" s="125">
        <f t="shared" ref="T3:T66" si="2">((R3/B3)*100)</f>
        <v>0</v>
      </c>
      <c r="U3" s="126">
        <v>0</v>
      </c>
    </row>
    <row r="4" spans="1:22">
      <c r="A4" s="109" t="s">
        <v>96</v>
      </c>
      <c r="B4" s="110">
        <v>42207</v>
      </c>
      <c r="C4" s="111">
        <v>241</v>
      </c>
      <c r="D4" s="112">
        <v>303</v>
      </c>
      <c r="E4" s="113">
        <v>0.57099533300000005</v>
      </c>
      <c r="F4" s="113">
        <v>0.71789039700000001</v>
      </c>
      <c r="G4" s="127">
        <v>25.726141080000001</v>
      </c>
      <c r="H4" s="115">
        <v>4489</v>
      </c>
      <c r="I4" s="116">
        <v>5871</v>
      </c>
      <c r="J4" s="117">
        <v>10.635676549999999</v>
      </c>
      <c r="K4" s="117">
        <v>13.910014929999999</v>
      </c>
      <c r="L4" s="128">
        <v>30.78636667</v>
      </c>
      <c r="M4" s="129">
        <v>4613</v>
      </c>
      <c r="N4" s="130">
        <v>6014</v>
      </c>
      <c r="O4" s="131">
        <f t="shared" si="0"/>
        <v>10.929466676143768</v>
      </c>
      <c r="P4" s="132">
        <f t="shared" si="1"/>
        <v>14.248821285568743</v>
      </c>
      <c r="Q4" s="123">
        <v>2.0837500000000002</v>
      </c>
      <c r="R4" s="124">
        <v>0</v>
      </c>
      <c r="S4" s="124">
        <v>0</v>
      </c>
      <c r="T4" s="125">
        <f t="shared" si="2"/>
        <v>0</v>
      </c>
      <c r="U4" s="126">
        <v>0</v>
      </c>
    </row>
    <row r="5" spans="1:22">
      <c r="A5" s="109" t="s">
        <v>97</v>
      </c>
      <c r="B5" s="110">
        <v>45020</v>
      </c>
      <c r="C5" s="111">
        <v>2424</v>
      </c>
      <c r="D5" s="112">
        <v>5938</v>
      </c>
      <c r="E5" s="113">
        <v>5.3842736560000004</v>
      </c>
      <c r="F5" s="113">
        <v>13.18969347</v>
      </c>
      <c r="G5" s="127">
        <v>144.96699670000001</v>
      </c>
      <c r="H5" s="115">
        <v>6903</v>
      </c>
      <c r="I5" s="116">
        <v>9169</v>
      </c>
      <c r="J5" s="117">
        <v>15.33318525</v>
      </c>
      <c r="K5" s="117">
        <v>20.366503779999999</v>
      </c>
      <c r="L5" s="128">
        <v>32.826307399999997</v>
      </c>
      <c r="M5" s="129">
        <v>8486</v>
      </c>
      <c r="N5" s="130">
        <v>13086</v>
      </c>
      <c r="O5" s="131">
        <f t="shared" si="0"/>
        <v>18.849400266548201</v>
      </c>
      <c r="P5" s="132">
        <f t="shared" si="1"/>
        <v>29.067081297201241</v>
      </c>
      <c r="Q5" s="123">
        <v>1.900333</v>
      </c>
      <c r="R5" s="124">
        <v>0</v>
      </c>
      <c r="S5" s="124">
        <v>0</v>
      </c>
      <c r="T5" s="125">
        <f t="shared" si="2"/>
        <v>0</v>
      </c>
      <c r="U5" s="126">
        <v>0</v>
      </c>
    </row>
    <row r="6" spans="1:22">
      <c r="A6" s="109" t="s">
        <v>98</v>
      </c>
      <c r="B6" s="110">
        <v>46034</v>
      </c>
      <c r="C6" s="111">
        <v>591</v>
      </c>
      <c r="D6" s="112">
        <v>730</v>
      </c>
      <c r="E6" s="113">
        <v>1.2838336880000001</v>
      </c>
      <c r="F6" s="113">
        <v>1.58578442</v>
      </c>
      <c r="G6" s="127">
        <v>23.519458539999999</v>
      </c>
      <c r="H6" s="115">
        <v>4815</v>
      </c>
      <c r="I6" s="116">
        <v>6302</v>
      </c>
      <c r="J6" s="117">
        <v>10.459660250000001</v>
      </c>
      <c r="K6" s="117">
        <v>13.68988139</v>
      </c>
      <c r="L6" s="128">
        <v>30.882658360000001</v>
      </c>
      <c r="M6" s="129">
        <v>5176</v>
      </c>
      <c r="N6" s="130">
        <v>6719</v>
      </c>
      <c r="O6" s="131">
        <f t="shared" si="0"/>
        <v>11.243863231524525</v>
      </c>
      <c r="P6" s="132">
        <f t="shared" si="1"/>
        <v>14.595733588217405</v>
      </c>
      <c r="Q6" s="123">
        <v>2.0972499999999998</v>
      </c>
      <c r="R6" s="124">
        <v>0</v>
      </c>
      <c r="S6" s="124">
        <v>0</v>
      </c>
      <c r="T6" s="125">
        <f t="shared" si="2"/>
        <v>0</v>
      </c>
      <c r="U6" s="126">
        <v>0</v>
      </c>
    </row>
    <row r="7" spans="1:22">
      <c r="A7" s="109" t="s">
        <v>99</v>
      </c>
      <c r="B7" s="110">
        <v>48740</v>
      </c>
      <c r="C7" s="111">
        <v>2094</v>
      </c>
      <c r="D7" s="112">
        <v>2565</v>
      </c>
      <c r="E7" s="113">
        <v>4.2962659009999999</v>
      </c>
      <c r="F7" s="113">
        <v>5.2626179730000002</v>
      </c>
      <c r="G7" s="127">
        <v>22.49283668</v>
      </c>
      <c r="H7" s="115">
        <v>2940</v>
      </c>
      <c r="I7" s="116">
        <v>4002</v>
      </c>
      <c r="J7" s="117">
        <v>6.0320065649999997</v>
      </c>
      <c r="K7" s="117">
        <v>8.2109150589999995</v>
      </c>
      <c r="L7" s="128">
        <v>36.122448980000001</v>
      </c>
      <c r="M7" s="129">
        <v>4667</v>
      </c>
      <c r="N7" s="130">
        <v>5890</v>
      </c>
      <c r="O7" s="131">
        <f t="shared" si="0"/>
        <v>9.5752974969224454</v>
      </c>
      <c r="P7" s="132">
        <f t="shared" si="1"/>
        <v>12.084530160032827</v>
      </c>
      <c r="Q7" s="123">
        <v>2.1080999999999999</v>
      </c>
      <c r="R7" s="124">
        <v>0</v>
      </c>
      <c r="S7" s="124">
        <v>4429</v>
      </c>
      <c r="T7" s="125">
        <f t="shared" si="2"/>
        <v>0</v>
      </c>
      <c r="U7" s="133">
        <v>9.0869922035289292</v>
      </c>
    </row>
    <row r="8" spans="1:22">
      <c r="A8" s="109" t="s">
        <v>100</v>
      </c>
      <c r="B8" s="110">
        <v>45242</v>
      </c>
      <c r="C8" s="111">
        <v>89</v>
      </c>
      <c r="D8" s="112">
        <v>97</v>
      </c>
      <c r="E8" s="113">
        <v>0.196719862</v>
      </c>
      <c r="F8" s="113">
        <v>0.214402546</v>
      </c>
      <c r="G8" s="127">
        <v>8.9887640449999999</v>
      </c>
      <c r="H8" s="115">
        <v>4650</v>
      </c>
      <c r="I8" s="116">
        <v>6117</v>
      </c>
      <c r="J8" s="117">
        <v>10.27806021</v>
      </c>
      <c r="K8" s="117">
        <v>13.52062243</v>
      </c>
      <c r="L8" s="128">
        <v>31.548387099999999</v>
      </c>
      <c r="M8" s="129">
        <v>4688</v>
      </c>
      <c r="N8" s="130">
        <v>6157</v>
      </c>
      <c r="O8" s="131">
        <f t="shared" si="0"/>
        <v>10.362052959639273</v>
      </c>
      <c r="P8" s="132">
        <f t="shared" si="1"/>
        <v>13.609035851642279</v>
      </c>
      <c r="Q8" s="123">
        <v>2.1047500000000001</v>
      </c>
      <c r="R8" s="124">
        <v>0</v>
      </c>
      <c r="S8" s="124">
        <v>0</v>
      </c>
      <c r="T8" s="125">
        <f t="shared" si="2"/>
        <v>0</v>
      </c>
      <c r="U8" s="126">
        <v>0</v>
      </c>
    </row>
    <row r="9" spans="1:22">
      <c r="A9" s="109" t="s">
        <v>101</v>
      </c>
      <c r="B9" s="110">
        <v>47910</v>
      </c>
      <c r="C9" s="111">
        <v>2270</v>
      </c>
      <c r="D9" s="112">
        <v>3638</v>
      </c>
      <c r="E9" s="113">
        <v>4.738050511</v>
      </c>
      <c r="F9" s="113">
        <v>7.5934043000000004</v>
      </c>
      <c r="G9" s="127">
        <v>60.264317179999999</v>
      </c>
      <c r="H9" s="115">
        <v>4380</v>
      </c>
      <c r="I9" s="116">
        <v>5651</v>
      </c>
      <c r="J9" s="117">
        <v>9.1421415150000005</v>
      </c>
      <c r="K9" s="117">
        <v>11.79503235</v>
      </c>
      <c r="L9" s="128">
        <v>29.018264840000001</v>
      </c>
      <c r="M9" s="129">
        <v>6064</v>
      </c>
      <c r="N9" s="130">
        <v>8120</v>
      </c>
      <c r="O9" s="131">
        <f t="shared" si="0"/>
        <v>12.657065330828637</v>
      </c>
      <c r="P9" s="132">
        <f t="shared" si="1"/>
        <v>16.948445001043623</v>
      </c>
      <c r="Q9" s="123">
        <v>2.1046</v>
      </c>
      <c r="R9" s="124">
        <v>334</v>
      </c>
      <c r="S9" s="124">
        <v>1285</v>
      </c>
      <c r="T9" s="134">
        <f t="shared" si="2"/>
        <v>0.69714047171780424</v>
      </c>
      <c r="U9" s="133">
        <v>2.6821122938843667</v>
      </c>
    </row>
    <row r="10" spans="1:22">
      <c r="A10" s="109" t="s">
        <v>102</v>
      </c>
      <c r="B10" s="110">
        <v>47430</v>
      </c>
      <c r="C10" s="111">
        <v>168</v>
      </c>
      <c r="D10" s="112">
        <v>216</v>
      </c>
      <c r="E10" s="113">
        <v>0.354206199</v>
      </c>
      <c r="F10" s="113">
        <v>0.45540797</v>
      </c>
      <c r="G10" s="127">
        <v>28.571428569999998</v>
      </c>
      <c r="H10" s="115">
        <v>7317</v>
      </c>
      <c r="I10" s="116">
        <v>9386</v>
      </c>
      <c r="J10" s="117">
        <v>15.426944969999999</v>
      </c>
      <c r="K10" s="117">
        <v>19.78916298</v>
      </c>
      <c r="L10" s="128">
        <v>28.276616099999998</v>
      </c>
      <c r="M10" s="129">
        <v>7413</v>
      </c>
      <c r="N10" s="130">
        <v>9491</v>
      </c>
      <c r="O10" s="131">
        <f t="shared" si="0"/>
        <v>15.629348513598988</v>
      </c>
      <c r="P10" s="132">
        <f t="shared" si="1"/>
        <v>20.01054185114906</v>
      </c>
      <c r="Q10" s="123">
        <v>1.94875</v>
      </c>
      <c r="R10" s="124">
        <v>0</v>
      </c>
      <c r="S10" s="124">
        <v>0</v>
      </c>
      <c r="T10" s="125">
        <f t="shared" si="2"/>
        <v>0</v>
      </c>
      <c r="U10" s="126">
        <v>0</v>
      </c>
    </row>
    <row r="11" spans="1:22">
      <c r="A11" s="109" t="s">
        <v>103</v>
      </c>
      <c r="B11" s="110">
        <v>50517</v>
      </c>
      <c r="C11" s="111">
        <v>2370</v>
      </c>
      <c r="D11" s="112">
        <v>3431</v>
      </c>
      <c r="E11" s="113">
        <v>4.6914899930000002</v>
      </c>
      <c r="F11" s="113">
        <v>6.7917730660000002</v>
      </c>
      <c r="G11" s="127">
        <v>44.76793249</v>
      </c>
      <c r="H11" s="115">
        <v>6022</v>
      </c>
      <c r="I11" s="116">
        <v>12095</v>
      </c>
      <c r="J11" s="117">
        <v>11.92073955</v>
      </c>
      <c r="K11" s="117">
        <v>23.94243522</v>
      </c>
      <c r="L11" s="128">
        <v>100.84689470000001</v>
      </c>
      <c r="M11" s="129">
        <v>6411</v>
      </c>
      <c r="N11" s="130">
        <v>12680</v>
      </c>
      <c r="O11" s="131">
        <f t="shared" si="0"/>
        <v>12.690777362076133</v>
      </c>
      <c r="P11" s="132">
        <f t="shared" si="1"/>
        <v>25.100461230872778</v>
      </c>
      <c r="Q11" s="123">
        <v>2.1798000000000002</v>
      </c>
      <c r="R11" s="124">
        <v>1176</v>
      </c>
      <c r="S11" s="124">
        <v>27301</v>
      </c>
      <c r="T11" s="134">
        <f t="shared" si="2"/>
        <v>2.3279292119484531</v>
      </c>
      <c r="U11" s="133">
        <v>54.043193380446183</v>
      </c>
    </row>
    <row r="12" spans="1:22">
      <c r="A12" s="109" t="s">
        <v>104</v>
      </c>
      <c r="B12" s="110">
        <v>48751</v>
      </c>
      <c r="C12" s="111">
        <v>982</v>
      </c>
      <c r="D12" s="112">
        <v>1008</v>
      </c>
      <c r="E12" s="113">
        <v>2.0143176550000002</v>
      </c>
      <c r="F12" s="113">
        <v>2.0676498940000001</v>
      </c>
      <c r="G12" s="127">
        <v>2.647657841</v>
      </c>
      <c r="H12" s="115">
        <v>4378</v>
      </c>
      <c r="I12" s="116">
        <v>5721</v>
      </c>
      <c r="J12" s="117">
        <v>8.9803286090000007</v>
      </c>
      <c r="K12" s="117">
        <v>11.73514389</v>
      </c>
      <c r="L12" s="128">
        <v>30.676107810000001</v>
      </c>
      <c r="M12" s="129">
        <v>4945</v>
      </c>
      <c r="N12" s="130">
        <v>6222</v>
      </c>
      <c r="O12" s="131">
        <f t="shared" si="0"/>
        <v>10.143381674222066</v>
      </c>
      <c r="P12" s="132">
        <f t="shared" si="1"/>
        <v>12.762815121741092</v>
      </c>
      <c r="Q12" s="123">
        <v>2.1568000000000001</v>
      </c>
      <c r="R12" s="124">
        <v>0</v>
      </c>
      <c r="S12" s="124">
        <v>11415</v>
      </c>
      <c r="T12" s="125">
        <f t="shared" si="2"/>
        <v>0</v>
      </c>
      <c r="U12" s="133">
        <v>23.414904309655189</v>
      </c>
    </row>
    <row r="13" spans="1:22">
      <c r="A13" s="109" t="s">
        <v>105</v>
      </c>
      <c r="B13" s="135">
        <v>52056</v>
      </c>
      <c r="C13" s="111">
        <v>12540</v>
      </c>
      <c r="D13" s="112">
        <v>14047</v>
      </c>
      <c r="E13" s="113">
        <v>24.089442139999999</v>
      </c>
      <c r="F13" s="113">
        <v>26.98440141</v>
      </c>
      <c r="G13" s="127">
        <v>12.01754386</v>
      </c>
      <c r="H13" s="115">
        <v>26817</v>
      </c>
      <c r="I13" s="116">
        <v>27391</v>
      </c>
      <c r="J13" s="117">
        <v>51.515675430000002</v>
      </c>
      <c r="K13" s="117">
        <v>52.618334099999998</v>
      </c>
      <c r="L13" s="128">
        <v>2.1404333069999999</v>
      </c>
      <c r="M13" s="129">
        <v>31396</v>
      </c>
      <c r="N13" s="130">
        <v>32784</v>
      </c>
      <c r="O13" s="131">
        <f t="shared" si="0"/>
        <v>60.311971722760106</v>
      </c>
      <c r="P13" s="132">
        <f t="shared" si="1"/>
        <v>62.978331028123556</v>
      </c>
      <c r="Q13" s="123">
        <v>2.1509999999999998</v>
      </c>
      <c r="R13" s="124">
        <v>52056</v>
      </c>
      <c r="S13" s="124">
        <v>52056</v>
      </c>
      <c r="T13" s="134">
        <f t="shared" si="2"/>
        <v>100</v>
      </c>
      <c r="U13" s="133">
        <v>100</v>
      </c>
    </row>
    <row r="14" spans="1:22">
      <c r="A14" s="109" t="s">
        <v>106</v>
      </c>
      <c r="B14" s="110">
        <v>51548</v>
      </c>
      <c r="C14" s="111">
        <v>965</v>
      </c>
      <c r="D14" s="112">
        <v>1175</v>
      </c>
      <c r="E14" s="113">
        <v>1.872041592</v>
      </c>
      <c r="F14" s="113">
        <v>2.2794288819999999</v>
      </c>
      <c r="G14" s="127">
        <v>21.76165803</v>
      </c>
      <c r="H14" s="115">
        <v>5754</v>
      </c>
      <c r="I14" s="116">
        <v>7546</v>
      </c>
      <c r="J14" s="117">
        <v>11.162411730000001</v>
      </c>
      <c r="K14" s="117">
        <v>14.638783269999999</v>
      </c>
      <c r="L14" s="128">
        <v>31.14355231</v>
      </c>
      <c r="M14" s="129">
        <v>6332</v>
      </c>
      <c r="N14" s="130">
        <v>8140</v>
      </c>
      <c r="O14" s="131">
        <f t="shared" si="0"/>
        <v>12.283696748661441</v>
      </c>
      <c r="P14" s="132">
        <f t="shared" si="1"/>
        <v>15.791107317451694</v>
      </c>
      <c r="Q14" s="123">
        <v>2.0428329999999999</v>
      </c>
      <c r="R14" s="124">
        <v>0</v>
      </c>
      <c r="S14" s="124">
        <v>0</v>
      </c>
      <c r="T14" s="125">
        <f t="shared" si="2"/>
        <v>0</v>
      </c>
      <c r="U14" s="126">
        <v>0</v>
      </c>
    </row>
    <row r="15" spans="1:22">
      <c r="A15" s="109" t="s">
        <v>107</v>
      </c>
      <c r="B15" s="110">
        <v>51553</v>
      </c>
      <c r="C15" s="111">
        <v>1170</v>
      </c>
      <c r="D15" s="112">
        <v>1355</v>
      </c>
      <c r="E15" s="113">
        <v>2.2695090489999998</v>
      </c>
      <c r="F15" s="113">
        <v>2.6283630439999999</v>
      </c>
      <c r="G15" s="127">
        <v>15.81196581</v>
      </c>
      <c r="H15" s="115">
        <v>5146</v>
      </c>
      <c r="I15" s="116">
        <v>6792</v>
      </c>
      <c r="J15" s="117">
        <v>9.9819603130000001</v>
      </c>
      <c r="K15" s="117">
        <v>13.17479099</v>
      </c>
      <c r="L15" s="128">
        <v>31.986008550000001</v>
      </c>
      <c r="M15" s="129">
        <v>5990</v>
      </c>
      <c r="N15" s="130">
        <v>7706</v>
      </c>
      <c r="O15" s="131">
        <f t="shared" si="0"/>
        <v>11.619110430042868</v>
      </c>
      <c r="P15" s="132">
        <f t="shared" si="1"/>
        <v>14.947723701821428</v>
      </c>
      <c r="Q15" s="123">
        <v>2.056</v>
      </c>
      <c r="R15" s="124">
        <v>0</v>
      </c>
      <c r="S15" s="124">
        <v>0</v>
      </c>
      <c r="T15" s="125">
        <f t="shared" si="2"/>
        <v>0</v>
      </c>
      <c r="U15" s="126">
        <v>0</v>
      </c>
    </row>
    <row r="16" spans="1:22">
      <c r="A16" s="109" t="s">
        <v>108</v>
      </c>
      <c r="B16" s="110">
        <v>51932</v>
      </c>
      <c r="C16" s="111">
        <v>3204</v>
      </c>
      <c r="D16" s="112">
        <v>5657</v>
      </c>
      <c r="E16" s="113">
        <v>6.1696064079999999</v>
      </c>
      <c r="F16" s="113">
        <v>10.893090969999999</v>
      </c>
      <c r="G16" s="127">
        <v>76.560549309999999</v>
      </c>
      <c r="H16" s="115">
        <v>6893</v>
      </c>
      <c r="I16" s="116">
        <v>9553</v>
      </c>
      <c r="J16" s="117">
        <v>13.273126400000001</v>
      </c>
      <c r="K16" s="117">
        <v>18.395209120000001</v>
      </c>
      <c r="L16" s="128">
        <v>38.589873779999998</v>
      </c>
      <c r="M16" s="129">
        <v>8943</v>
      </c>
      <c r="N16" s="130">
        <v>12441</v>
      </c>
      <c r="O16" s="131">
        <f t="shared" si="0"/>
        <v>17.220596164214744</v>
      </c>
      <c r="P16" s="132">
        <f t="shared" si="1"/>
        <v>23.956327505199106</v>
      </c>
      <c r="Q16" s="123">
        <v>1.734</v>
      </c>
      <c r="R16" s="124">
        <v>0</v>
      </c>
      <c r="S16" s="124">
        <v>0</v>
      </c>
      <c r="T16" s="125">
        <f t="shared" si="2"/>
        <v>0</v>
      </c>
      <c r="U16" s="126">
        <v>0</v>
      </c>
    </row>
    <row r="17" spans="1:22">
      <c r="A17" s="109" t="s">
        <v>109</v>
      </c>
      <c r="B17" s="110">
        <v>47798</v>
      </c>
      <c r="C17" s="111">
        <v>234</v>
      </c>
      <c r="D17" s="112">
        <v>261</v>
      </c>
      <c r="E17" s="113">
        <v>0.48956023300000001</v>
      </c>
      <c r="F17" s="113">
        <v>0.546047952</v>
      </c>
      <c r="G17" s="127">
        <v>11.53846154</v>
      </c>
      <c r="H17" s="115">
        <v>18402</v>
      </c>
      <c r="I17" s="116">
        <v>20977</v>
      </c>
      <c r="J17" s="117">
        <v>38.499518809999998</v>
      </c>
      <c r="K17" s="117">
        <v>43.886773509999998</v>
      </c>
      <c r="L17" s="128">
        <v>13.993044230000001</v>
      </c>
      <c r="M17" s="129">
        <v>18408</v>
      </c>
      <c r="N17" s="130">
        <v>20986</v>
      </c>
      <c r="O17" s="131">
        <f t="shared" si="0"/>
        <v>38.512071634796435</v>
      </c>
      <c r="P17" s="132">
        <f t="shared" si="1"/>
        <v>43.905602744884725</v>
      </c>
      <c r="Q17" s="123">
        <v>2.1429999999999998</v>
      </c>
      <c r="R17" s="124">
        <v>47798</v>
      </c>
      <c r="S17" s="124">
        <v>47798</v>
      </c>
      <c r="T17" s="134">
        <f t="shared" si="2"/>
        <v>100</v>
      </c>
      <c r="U17" s="133">
        <v>100</v>
      </c>
    </row>
    <row r="18" spans="1:22">
      <c r="A18" s="109" t="s">
        <v>110</v>
      </c>
      <c r="B18" s="110">
        <v>50735</v>
      </c>
      <c r="C18" s="111">
        <v>1106</v>
      </c>
      <c r="D18" s="112">
        <v>1222</v>
      </c>
      <c r="E18" s="113">
        <v>2.179954666</v>
      </c>
      <c r="F18" s="113">
        <v>2.4085936729999999</v>
      </c>
      <c r="G18" s="127">
        <v>10.48824593</v>
      </c>
      <c r="H18" s="115">
        <v>4521</v>
      </c>
      <c r="I18" s="116">
        <v>5792</v>
      </c>
      <c r="J18" s="117">
        <v>8.9110081799999996</v>
      </c>
      <c r="K18" s="117">
        <v>11.41618212</v>
      </c>
      <c r="L18" s="128">
        <v>28.113249280000002</v>
      </c>
      <c r="M18" s="129">
        <v>5201</v>
      </c>
      <c r="N18" s="130">
        <v>6492</v>
      </c>
      <c r="O18" s="131">
        <f t="shared" si="0"/>
        <v>10.251305804671333</v>
      </c>
      <c r="P18" s="132">
        <f t="shared" si="1"/>
        <v>12.7959002660885</v>
      </c>
      <c r="Q18" s="123">
        <v>2.1536</v>
      </c>
      <c r="R18" s="124">
        <v>8558</v>
      </c>
      <c r="S18" s="124">
        <v>8558</v>
      </c>
      <c r="T18" s="134">
        <f t="shared" si="2"/>
        <v>16.868039814723566</v>
      </c>
      <c r="U18" s="133">
        <v>16.868039814723566</v>
      </c>
    </row>
    <row r="19" spans="1:22">
      <c r="A19" s="109" t="s">
        <v>111</v>
      </c>
      <c r="B19" s="110">
        <v>53054</v>
      </c>
      <c r="C19" s="111">
        <v>3306</v>
      </c>
      <c r="D19" s="112">
        <v>3569</v>
      </c>
      <c r="E19" s="113">
        <v>6.2313868890000004</v>
      </c>
      <c r="F19" s="113">
        <v>6.7271082289999997</v>
      </c>
      <c r="G19" s="127">
        <v>7.9552329100000003</v>
      </c>
      <c r="H19" s="115">
        <v>6034</v>
      </c>
      <c r="I19" s="116">
        <v>7713</v>
      </c>
      <c r="J19" s="117">
        <v>11.37331775</v>
      </c>
      <c r="K19" s="117">
        <v>14.538017869999999</v>
      </c>
      <c r="L19" s="128">
        <v>27.825654620000002</v>
      </c>
      <c r="M19" s="129">
        <v>8371</v>
      </c>
      <c r="N19" s="130">
        <v>10054</v>
      </c>
      <c r="O19" s="131">
        <f t="shared" si="0"/>
        <v>15.778263655897765</v>
      </c>
      <c r="P19" s="132">
        <f t="shared" si="1"/>
        <v>18.95050326082859</v>
      </c>
      <c r="Q19" s="123">
        <v>2.0917780000000001</v>
      </c>
      <c r="R19" s="124">
        <v>0</v>
      </c>
      <c r="S19" s="124">
        <v>0</v>
      </c>
      <c r="T19" s="125">
        <f t="shared" si="2"/>
        <v>0</v>
      </c>
      <c r="U19" s="126">
        <v>0</v>
      </c>
    </row>
    <row r="20" spans="1:22">
      <c r="A20" s="109" t="s">
        <v>112</v>
      </c>
      <c r="B20" s="110">
        <v>45574</v>
      </c>
      <c r="C20" s="111">
        <v>5256</v>
      </c>
      <c r="D20" s="112">
        <v>5262</v>
      </c>
      <c r="E20" s="113">
        <v>11.532891559999999</v>
      </c>
      <c r="F20" s="113">
        <v>11.54605696</v>
      </c>
      <c r="G20" s="127">
        <v>0.114155251</v>
      </c>
      <c r="H20" s="115">
        <v>5822</v>
      </c>
      <c r="I20" s="116">
        <v>8686</v>
      </c>
      <c r="J20" s="117">
        <v>12.77482775</v>
      </c>
      <c r="K20" s="117">
        <v>19.059112649999999</v>
      </c>
      <c r="L20" s="128">
        <v>49.192717279999997</v>
      </c>
      <c r="M20" s="129">
        <v>9291</v>
      </c>
      <c r="N20" s="130">
        <v>11767</v>
      </c>
      <c r="O20" s="131">
        <f t="shared" si="0"/>
        <v>20.386623952253476</v>
      </c>
      <c r="P20" s="132">
        <f t="shared" si="1"/>
        <v>25.81954623250099</v>
      </c>
      <c r="Q20" s="123">
        <v>2.056</v>
      </c>
      <c r="R20" s="124">
        <v>0</v>
      </c>
      <c r="S20" s="124">
        <v>0</v>
      </c>
      <c r="T20" s="125">
        <f t="shared" si="2"/>
        <v>0</v>
      </c>
      <c r="U20" s="126">
        <v>0</v>
      </c>
    </row>
    <row r="21" spans="1:22">
      <c r="A21" s="109" t="s">
        <v>113</v>
      </c>
      <c r="B21" s="110">
        <v>57145</v>
      </c>
      <c r="C21" s="111">
        <v>24356</v>
      </c>
      <c r="D21" s="112">
        <v>36880</v>
      </c>
      <c r="E21" s="113">
        <v>42.6214017</v>
      </c>
      <c r="F21" s="113">
        <v>64.537579840000006</v>
      </c>
      <c r="G21" s="127">
        <v>51.420594510000001</v>
      </c>
      <c r="H21" s="115">
        <v>20097</v>
      </c>
      <c r="I21" s="116">
        <v>27233</v>
      </c>
      <c r="J21" s="117">
        <v>35.168431179999999</v>
      </c>
      <c r="K21" s="117">
        <v>47.655962899999999</v>
      </c>
      <c r="L21" s="128">
        <v>35.507787229999998</v>
      </c>
      <c r="M21" s="129">
        <v>30711</v>
      </c>
      <c r="N21" s="130">
        <v>42914</v>
      </c>
      <c r="O21" s="131">
        <f t="shared" si="0"/>
        <v>53.742234666200019</v>
      </c>
      <c r="P21" s="132">
        <f t="shared" si="1"/>
        <v>75.09668387435471</v>
      </c>
      <c r="Q21" s="123">
        <v>2.157</v>
      </c>
      <c r="R21" s="124">
        <v>47735</v>
      </c>
      <c r="S21" s="124">
        <v>57145</v>
      </c>
      <c r="T21" s="134">
        <f t="shared" si="2"/>
        <v>83.53311750809344</v>
      </c>
      <c r="U21" s="133">
        <v>100</v>
      </c>
    </row>
    <row r="22" spans="1:22">
      <c r="A22" s="109" t="s">
        <v>114</v>
      </c>
      <c r="B22" s="110">
        <v>44218</v>
      </c>
      <c r="C22" s="111">
        <v>3512</v>
      </c>
      <c r="D22" s="112">
        <v>5256</v>
      </c>
      <c r="E22" s="113">
        <v>7.9424668690000004</v>
      </c>
      <c r="F22" s="113">
        <v>11.88656203</v>
      </c>
      <c r="G22" s="127">
        <v>49.658314349999998</v>
      </c>
      <c r="H22" s="115">
        <v>5144</v>
      </c>
      <c r="I22" s="116">
        <v>6675</v>
      </c>
      <c r="J22" s="117">
        <v>11.633271519999999</v>
      </c>
      <c r="K22" s="117">
        <v>15.0956624</v>
      </c>
      <c r="L22" s="128">
        <v>29.762830480000002</v>
      </c>
      <c r="M22" s="129">
        <v>7736</v>
      </c>
      <c r="N22" s="130">
        <v>10328</v>
      </c>
      <c r="O22" s="131">
        <f t="shared" si="0"/>
        <v>17.495137726717626</v>
      </c>
      <c r="P22" s="132">
        <f t="shared" si="1"/>
        <v>23.357003935049075</v>
      </c>
      <c r="Q22" s="123">
        <v>2.1728329999999998</v>
      </c>
      <c r="R22" s="124">
        <v>1873</v>
      </c>
      <c r="S22" s="124">
        <v>6767</v>
      </c>
      <c r="T22" s="134">
        <f t="shared" si="2"/>
        <v>4.2358315618074087</v>
      </c>
      <c r="U22" s="133">
        <v>15.303722465964087</v>
      </c>
    </row>
    <row r="23" spans="1:22">
      <c r="A23" s="109" t="s">
        <v>115</v>
      </c>
      <c r="B23" s="110">
        <v>50450</v>
      </c>
      <c r="C23" s="111">
        <v>2806</v>
      </c>
      <c r="D23" s="112">
        <v>4267</v>
      </c>
      <c r="E23" s="113">
        <v>5.5619425170000003</v>
      </c>
      <c r="F23" s="113">
        <v>8.4578790880000003</v>
      </c>
      <c r="G23" s="127">
        <v>52.066999289999998</v>
      </c>
      <c r="H23" s="115">
        <v>10115</v>
      </c>
      <c r="I23" s="116">
        <v>12509</v>
      </c>
      <c r="J23" s="117">
        <v>20.049554010000001</v>
      </c>
      <c r="K23" s="117">
        <v>24.794846379999999</v>
      </c>
      <c r="L23" s="128">
        <v>23.667820070000001</v>
      </c>
      <c r="M23" s="129">
        <v>11646</v>
      </c>
      <c r="N23" s="130">
        <v>14706</v>
      </c>
      <c r="O23" s="131">
        <f t="shared" si="0"/>
        <v>23.08424182358771</v>
      </c>
      <c r="P23" s="132">
        <f t="shared" si="1"/>
        <v>29.149653121902872</v>
      </c>
      <c r="Q23" s="123">
        <v>2.1643330000000001</v>
      </c>
      <c r="R23" s="124">
        <v>27155</v>
      </c>
      <c r="S23" s="124">
        <v>35573</v>
      </c>
      <c r="T23" s="134">
        <f t="shared" si="2"/>
        <v>53.825569871159558</v>
      </c>
      <c r="U23" s="133">
        <v>70.511397423191283</v>
      </c>
    </row>
    <row r="24" spans="1:22">
      <c r="A24" s="109" t="s">
        <v>116</v>
      </c>
      <c r="B24" s="110">
        <v>49671</v>
      </c>
      <c r="C24" s="111">
        <v>2091</v>
      </c>
      <c r="D24" s="112">
        <v>6660</v>
      </c>
      <c r="E24" s="113">
        <v>4.2096998250000004</v>
      </c>
      <c r="F24" s="113">
        <v>13.408226129999999</v>
      </c>
      <c r="G24" s="127">
        <v>218.507891</v>
      </c>
      <c r="H24" s="115">
        <v>9462</v>
      </c>
      <c r="I24" s="116">
        <v>12276</v>
      </c>
      <c r="J24" s="117">
        <v>19.049344690000002</v>
      </c>
      <c r="K24" s="117">
        <v>24.714622210000002</v>
      </c>
      <c r="L24" s="128">
        <v>29.74001268</v>
      </c>
      <c r="M24" s="129">
        <v>10995</v>
      </c>
      <c r="N24" s="130">
        <v>16438</v>
      </c>
      <c r="O24" s="131">
        <f t="shared" si="0"/>
        <v>22.135652594068976</v>
      </c>
      <c r="P24" s="132">
        <f t="shared" si="1"/>
        <v>33.093756920537132</v>
      </c>
      <c r="Q24" s="123">
        <v>2.2044999999999999</v>
      </c>
      <c r="R24" s="124">
        <v>49671</v>
      </c>
      <c r="S24" s="124">
        <v>49671</v>
      </c>
      <c r="T24" s="134">
        <f t="shared" si="2"/>
        <v>100</v>
      </c>
      <c r="U24" s="133">
        <v>100</v>
      </c>
    </row>
    <row r="25" spans="1:22">
      <c r="A25" s="109" t="s">
        <v>117</v>
      </c>
      <c r="B25" s="110">
        <v>59611</v>
      </c>
      <c r="C25" s="111">
        <v>46940</v>
      </c>
      <c r="D25" s="112">
        <v>53864</v>
      </c>
      <c r="E25" s="113">
        <v>78.743855999999994</v>
      </c>
      <c r="F25" s="113">
        <v>90.359161900000004</v>
      </c>
      <c r="G25" s="127">
        <v>14.750745630000001</v>
      </c>
      <c r="H25" s="115">
        <v>15309</v>
      </c>
      <c r="I25" s="116">
        <v>21100</v>
      </c>
      <c r="J25" s="117">
        <v>25.681501740000002</v>
      </c>
      <c r="K25" s="117">
        <v>35.396151719999999</v>
      </c>
      <c r="L25" s="128">
        <v>37.827421780000002</v>
      </c>
      <c r="M25" s="129">
        <v>48100</v>
      </c>
      <c r="N25" s="130">
        <v>54706</v>
      </c>
      <c r="O25" s="131">
        <f t="shared" si="0"/>
        <v>80.689805572796971</v>
      </c>
      <c r="P25" s="132">
        <f t="shared" si="1"/>
        <v>91.771652882857197</v>
      </c>
      <c r="Q25" s="123">
        <v>2.157</v>
      </c>
      <c r="R25" s="124">
        <v>59611</v>
      </c>
      <c r="S25" s="124">
        <v>59611</v>
      </c>
      <c r="T25" s="134">
        <f t="shared" si="2"/>
        <v>100</v>
      </c>
      <c r="U25" s="133">
        <v>100</v>
      </c>
      <c r="V25" s="104"/>
    </row>
    <row r="26" spans="1:22">
      <c r="A26" s="109" t="s">
        <v>118</v>
      </c>
      <c r="B26" s="110">
        <v>58480</v>
      </c>
      <c r="C26" s="136">
        <v>0</v>
      </c>
      <c r="D26" s="137">
        <v>0</v>
      </c>
      <c r="E26" s="138">
        <v>0</v>
      </c>
      <c r="F26" s="138">
        <v>0</v>
      </c>
      <c r="G26" s="127">
        <v>0</v>
      </c>
      <c r="H26" s="115">
        <v>14948</v>
      </c>
      <c r="I26" s="116">
        <v>19188</v>
      </c>
      <c r="J26" s="117">
        <v>25.560875509999999</v>
      </c>
      <c r="K26" s="117">
        <v>32.811217509999999</v>
      </c>
      <c r="L26" s="128">
        <v>28.364998660000001</v>
      </c>
      <c r="M26" s="129">
        <v>14948</v>
      </c>
      <c r="N26" s="130">
        <v>19188</v>
      </c>
      <c r="O26" s="131">
        <f t="shared" si="0"/>
        <v>25.560875512995896</v>
      </c>
      <c r="P26" s="132">
        <f t="shared" si="1"/>
        <v>32.811217510259915</v>
      </c>
      <c r="Q26" s="123">
        <v>2.1549999999999998</v>
      </c>
      <c r="R26" s="124">
        <v>58480</v>
      </c>
      <c r="S26" s="124">
        <v>58480</v>
      </c>
      <c r="T26" s="134">
        <f t="shared" si="2"/>
        <v>100</v>
      </c>
      <c r="U26" s="133">
        <v>100</v>
      </c>
    </row>
    <row r="27" spans="1:22">
      <c r="A27" s="109" t="s">
        <v>119</v>
      </c>
      <c r="B27" s="110">
        <v>44916</v>
      </c>
      <c r="C27" s="111">
        <v>8190</v>
      </c>
      <c r="D27" s="112">
        <v>9495</v>
      </c>
      <c r="E27" s="113">
        <v>18.234036870000001</v>
      </c>
      <c r="F27" s="113">
        <v>21.139460329999999</v>
      </c>
      <c r="G27" s="127">
        <v>15.934065929999999</v>
      </c>
      <c r="H27" s="115">
        <v>6152</v>
      </c>
      <c r="I27" s="116">
        <v>8125</v>
      </c>
      <c r="J27" s="117">
        <v>13.696678240000001</v>
      </c>
      <c r="K27" s="117">
        <v>18.089322289999998</v>
      </c>
      <c r="L27" s="128">
        <v>32.070871259999997</v>
      </c>
      <c r="M27" s="129">
        <v>13191</v>
      </c>
      <c r="N27" s="130">
        <v>15622</v>
      </c>
      <c r="O27" s="131">
        <f t="shared" si="0"/>
        <v>29.368153887256209</v>
      </c>
      <c r="P27" s="132">
        <f t="shared" si="1"/>
        <v>34.780479116573161</v>
      </c>
      <c r="Q27" s="123">
        <v>1.967417</v>
      </c>
      <c r="R27" s="124">
        <v>0</v>
      </c>
      <c r="S27" s="124">
        <v>0</v>
      </c>
      <c r="T27" s="125">
        <f t="shared" si="2"/>
        <v>0</v>
      </c>
      <c r="U27" s="126">
        <v>0</v>
      </c>
    </row>
    <row r="28" spans="1:22">
      <c r="A28" s="109" t="s">
        <v>120</v>
      </c>
      <c r="B28" s="110">
        <v>45821</v>
      </c>
      <c r="C28" s="111">
        <v>2798</v>
      </c>
      <c r="D28" s="112">
        <v>3179</v>
      </c>
      <c r="E28" s="113">
        <v>6.1063704420000002</v>
      </c>
      <c r="F28" s="113">
        <v>6.937866917</v>
      </c>
      <c r="G28" s="127">
        <v>13.616869189999999</v>
      </c>
      <c r="H28" s="115">
        <v>3428</v>
      </c>
      <c r="I28" s="116">
        <v>4603</v>
      </c>
      <c r="J28" s="117">
        <v>7.481285873</v>
      </c>
      <c r="K28" s="117">
        <v>10.045612269999999</v>
      </c>
      <c r="L28" s="128">
        <v>34.276546089999997</v>
      </c>
      <c r="M28" s="129">
        <v>5645</v>
      </c>
      <c r="N28" s="130">
        <v>6956</v>
      </c>
      <c r="O28" s="131">
        <f t="shared" si="0"/>
        <v>12.319678749918159</v>
      </c>
      <c r="P28" s="132">
        <f t="shared" si="1"/>
        <v>15.180812291307481</v>
      </c>
      <c r="Q28" s="123">
        <v>2.1032860000000002</v>
      </c>
      <c r="R28" s="124">
        <v>0</v>
      </c>
      <c r="S28" s="124">
        <v>286</v>
      </c>
      <c r="T28" s="125">
        <f t="shared" si="2"/>
        <v>0</v>
      </c>
      <c r="U28" s="133">
        <v>0.62416795792322299</v>
      </c>
    </row>
    <row r="29" spans="1:22">
      <c r="A29" s="109" t="s">
        <v>121</v>
      </c>
      <c r="B29" s="110">
        <v>42024</v>
      </c>
      <c r="C29" s="111">
        <v>2007</v>
      </c>
      <c r="D29" s="112">
        <v>2145</v>
      </c>
      <c r="E29" s="113">
        <v>4.7758423759999999</v>
      </c>
      <c r="F29" s="113">
        <v>5.1042261560000002</v>
      </c>
      <c r="G29" s="127">
        <v>6.8759342300000004</v>
      </c>
      <c r="H29" s="115">
        <v>5343</v>
      </c>
      <c r="I29" s="116">
        <v>6758</v>
      </c>
      <c r="J29" s="117">
        <v>12.714163340000001</v>
      </c>
      <c r="K29" s="117">
        <v>16.08128688</v>
      </c>
      <c r="L29" s="128">
        <v>26.483249109999999</v>
      </c>
      <c r="M29" s="129">
        <v>6825</v>
      </c>
      <c r="N29" s="130">
        <v>8248</v>
      </c>
      <c r="O29" s="131">
        <f t="shared" si="0"/>
        <v>16.240719588806396</v>
      </c>
      <c r="P29" s="132">
        <f t="shared" si="1"/>
        <v>19.626879878164857</v>
      </c>
      <c r="Q29" s="123">
        <v>2.153</v>
      </c>
      <c r="R29" s="124">
        <v>42024</v>
      </c>
      <c r="S29" s="124">
        <v>42024</v>
      </c>
      <c r="T29" s="134">
        <f t="shared" si="2"/>
        <v>100</v>
      </c>
      <c r="U29" s="133">
        <v>100</v>
      </c>
    </row>
    <row r="30" spans="1:22">
      <c r="A30" s="109" t="s">
        <v>122</v>
      </c>
      <c r="B30" s="110">
        <v>48067</v>
      </c>
      <c r="C30" s="111">
        <v>1163</v>
      </c>
      <c r="D30" s="112">
        <v>1623</v>
      </c>
      <c r="E30" s="113">
        <v>2.419539393</v>
      </c>
      <c r="F30" s="113">
        <v>3.3765369170000001</v>
      </c>
      <c r="G30" s="127">
        <v>39.552880479999999</v>
      </c>
      <c r="H30" s="115">
        <v>4890</v>
      </c>
      <c r="I30" s="116">
        <v>6689</v>
      </c>
      <c r="J30" s="117">
        <v>10.17329977</v>
      </c>
      <c r="K30" s="117">
        <v>13.915992259999999</v>
      </c>
      <c r="L30" s="128">
        <v>36.789366049999998</v>
      </c>
      <c r="M30" s="129">
        <v>5658</v>
      </c>
      <c r="N30" s="130">
        <v>7546</v>
      </c>
      <c r="O30" s="131">
        <f t="shared" si="0"/>
        <v>11.771069548754863</v>
      </c>
      <c r="P30" s="132">
        <f t="shared" si="1"/>
        <v>15.698920257141074</v>
      </c>
      <c r="Q30" s="123">
        <v>2.165111</v>
      </c>
      <c r="R30" s="124">
        <v>17919</v>
      </c>
      <c r="S30" s="124">
        <v>34368</v>
      </c>
      <c r="T30" s="134">
        <f t="shared" si="2"/>
        <v>37.279214429858321</v>
      </c>
      <c r="U30" s="133">
        <v>71.500197640793061</v>
      </c>
    </row>
    <row r="31" spans="1:22">
      <c r="A31" s="109" t="s">
        <v>123</v>
      </c>
      <c r="B31" s="110">
        <v>52191</v>
      </c>
      <c r="C31" s="111">
        <v>152</v>
      </c>
      <c r="D31" s="112">
        <v>327</v>
      </c>
      <c r="E31" s="113">
        <v>0.29123795299999999</v>
      </c>
      <c r="F31" s="113">
        <v>0.62654480700000004</v>
      </c>
      <c r="G31" s="127">
        <v>115.13157889999999</v>
      </c>
      <c r="H31" s="115">
        <v>6204</v>
      </c>
      <c r="I31" s="116">
        <v>8314</v>
      </c>
      <c r="J31" s="117">
        <v>11.88710697</v>
      </c>
      <c r="K31" s="117">
        <v>15.92994961</v>
      </c>
      <c r="L31" s="128">
        <v>34.010315929999997</v>
      </c>
      <c r="M31" s="129">
        <v>6298</v>
      </c>
      <c r="N31" s="130">
        <v>8485</v>
      </c>
      <c r="O31" s="131">
        <f t="shared" si="0"/>
        <v>12.067214653867525</v>
      </c>
      <c r="P31" s="132">
        <f t="shared" si="1"/>
        <v>16.257592305186719</v>
      </c>
      <c r="Q31" s="123">
        <v>1.7635000000000001</v>
      </c>
      <c r="R31" s="124">
        <v>0</v>
      </c>
      <c r="S31" s="124">
        <v>0</v>
      </c>
      <c r="T31" s="125">
        <f t="shared" si="2"/>
        <v>0</v>
      </c>
      <c r="U31" s="126">
        <v>0</v>
      </c>
    </row>
    <row r="32" spans="1:22">
      <c r="A32" s="109" t="s">
        <v>124</v>
      </c>
      <c r="B32" s="110">
        <v>48025</v>
      </c>
      <c r="C32" s="111">
        <v>279</v>
      </c>
      <c r="D32" s="112">
        <v>780</v>
      </c>
      <c r="E32" s="113">
        <v>0.58094742300000002</v>
      </c>
      <c r="F32" s="113">
        <v>1.6241540860000001</v>
      </c>
      <c r="G32" s="127">
        <v>179.56989250000001</v>
      </c>
      <c r="H32" s="115">
        <v>4577</v>
      </c>
      <c r="I32" s="116">
        <v>5776</v>
      </c>
      <c r="J32" s="117">
        <v>9.5304528889999993</v>
      </c>
      <c r="K32" s="117">
        <v>12.02706923</v>
      </c>
      <c r="L32" s="128">
        <v>26.196198379999998</v>
      </c>
      <c r="M32" s="129">
        <v>4768</v>
      </c>
      <c r="N32" s="130">
        <v>6393</v>
      </c>
      <c r="O32" s="131">
        <f t="shared" si="0"/>
        <v>9.9281624154086412</v>
      </c>
      <c r="P32" s="132">
        <f t="shared" si="1"/>
        <v>13.311816762103071</v>
      </c>
      <c r="Q32" s="123">
        <v>2.101</v>
      </c>
      <c r="R32" s="124">
        <v>0</v>
      </c>
      <c r="S32" s="124">
        <v>0</v>
      </c>
      <c r="T32" s="125">
        <f t="shared" si="2"/>
        <v>0</v>
      </c>
      <c r="U32" s="126">
        <v>0</v>
      </c>
    </row>
    <row r="33" spans="1:21">
      <c r="A33" s="109" t="s">
        <v>125</v>
      </c>
      <c r="B33" s="110">
        <v>52755</v>
      </c>
      <c r="C33" s="111">
        <v>2306</v>
      </c>
      <c r="D33" s="112">
        <v>2783</v>
      </c>
      <c r="E33" s="113">
        <v>4.3711496539999999</v>
      </c>
      <c r="F33" s="113">
        <v>5.2753293530000001</v>
      </c>
      <c r="G33" s="127">
        <v>20.685169120000001</v>
      </c>
      <c r="H33" s="115">
        <v>6180</v>
      </c>
      <c r="I33" s="116">
        <v>8056</v>
      </c>
      <c r="J33" s="117">
        <v>11.714529430000001</v>
      </c>
      <c r="K33" s="117">
        <v>15.27059047</v>
      </c>
      <c r="L33" s="128">
        <v>30.35598706</v>
      </c>
      <c r="M33" s="129">
        <v>7528</v>
      </c>
      <c r="N33" s="130">
        <v>9476</v>
      </c>
      <c r="O33" s="131">
        <f t="shared" si="0"/>
        <v>14.269737465643068</v>
      </c>
      <c r="P33" s="132">
        <f t="shared" si="1"/>
        <v>17.962278457018289</v>
      </c>
      <c r="Q33" s="123">
        <v>2.0939999999999999</v>
      </c>
      <c r="R33" s="124">
        <v>0</v>
      </c>
      <c r="S33" s="124">
        <v>0</v>
      </c>
      <c r="T33" s="125">
        <f t="shared" si="2"/>
        <v>0</v>
      </c>
      <c r="U33" s="126">
        <v>0</v>
      </c>
    </row>
    <row r="34" spans="1:21">
      <c r="A34" s="109" t="s">
        <v>126</v>
      </c>
      <c r="B34" s="110">
        <v>41551</v>
      </c>
      <c r="C34" s="111">
        <v>580</v>
      </c>
      <c r="D34" s="112">
        <v>931</v>
      </c>
      <c r="E34" s="113">
        <v>1.395874949</v>
      </c>
      <c r="F34" s="113">
        <v>2.2406199610000002</v>
      </c>
      <c r="G34" s="127">
        <v>60.517241380000002</v>
      </c>
      <c r="H34" s="115">
        <v>5875</v>
      </c>
      <c r="I34" s="116">
        <v>7549</v>
      </c>
      <c r="J34" s="117">
        <v>14.139250560000001</v>
      </c>
      <c r="K34" s="117">
        <v>18.168034460000001</v>
      </c>
      <c r="L34" s="128">
        <v>28.493617019999999</v>
      </c>
      <c r="M34" s="129">
        <v>6195</v>
      </c>
      <c r="N34" s="130">
        <v>7969</v>
      </c>
      <c r="O34" s="131">
        <f t="shared" si="0"/>
        <v>14.909388462371542</v>
      </c>
      <c r="P34" s="132">
        <f t="shared" si="1"/>
        <v>19.178840461120071</v>
      </c>
      <c r="Q34" s="123">
        <v>2.101</v>
      </c>
      <c r="R34" s="124">
        <v>0</v>
      </c>
      <c r="S34" s="124">
        <v>0</v>
      </c>
      <c r="T34" s="125">
        <f t="shared" si="2"/>
        <v>0</v>
      </c>
      <c r="U34" s="126">
        <v>0</v>
      </c>
    </row>
    <row r="35" spans="1:21">
      <c r="A35" s="109" t="s">
        <v>127</v>
      </c>
      <c r="B35" s="110">
        <v>46033</v>
      </c>
      <c r="C35" s="111">
        <v>1078</v>
      </c>
      <c r="D35" s="112">
        <v>1248</v>
      </c>
      <c r="E35" s="113">
        <v>2.3417982749999999</v>
      </c>
      <c r="F35" s="113">
        <v>2.7110985599999999</v>
      </c>
      <c r="G35" s="127">
        <v>15.76994434</v>
      </c>
      <c r="H35" s="115">
        <v>6729</v>
      </c>
      <c r="I35" s="116">
        <v>8502</v>
      </c>
      <c r="J35" s="117">
        <v>14.61777421</v>
      </c>
      <c r="K35" s="117">
        <v>18.469358939999999</v>
      </c>
      <c r="L35" s="128">
        <v>26.348640209999999</v>
      </c>
      <c r="M35" s="129">
        <v>7363</v>
      </c>
      <c r="N35" s="130">
        <v>9041</v>
      </c>
      <c r="O35" s="131">
        <f t="shared" si="0"/>
        <v>15.995047031477419</v>
      </c>
      <c r="P35" s="132">
        <f t="shared" si="1"/>
        <v>19.64025807572828</v>
      </c>
      <c r="Q35" s="123">
        <v>2.1030000000000002</v>
      </c>
      <c r="R35" s="124">
        <v>0</v>
      </c>
      <c r="S35" s="124">
        <v>0</v>
      </c>
      <c r="T35" s="125">
        <f t="shared" si="2"/>
        <v>0</v>
      </c>
      <c r="U35" s="126">
        <v>0</v>
      </c>
    </row>
    <row r="36" spans="1:21">
      <c r="A36" s="109" t="s">
        <v>128</v>
      </c>
      <c r="B36" s="110">
        <v>77551</v>
      </c>
      <c r="C36" s="111">
        <v>3621</v>
      </c>
      <c r="D36" s="112">
        <v>4839</v>
      </c>
      <c r="E36" s="113">
        <v>4.6691854389999996</v>
      </c>
      <c r="F36" s="113">
        <v>6.2397647999999997</v>
      </c>
      <c r="G36" s="127">
        <v>33.637116820000003</v>
      </c>
      <c r="H36" s="115">
        <v>11016</v>
      </c>
      <c r="I36" s="116">
        <v>13085</v>
      </c>
      <c r="J36" s="117">
        <v>14.204845840000001</v>
      </c>
      <c r="K36" s="117">
        <v>16.8727676</v>
      </c>
      <c r="L36" s="128">
        <v>18.781771970000001</v>
      </c>
      <c r="M36" s="129">
        <v>13086</v>
      </c>
      <c r="N36" s="130">
        <v>15911</v>
      </c>
      <c r="O36" s="131">
        <f t="shared" si="0"/>
        <v>16.874057072120284</v>
      </c>
      <c r="P36" s="132">
        <f t="shared" si="1"/>
        <v>20.516821188637156</v>
      </c>
      <c r="Q36" s="123">
        <v>2.101</v>
      </c>
      <c r="R36" s="124">
        <v>0</v>
      </c>
      <c r="S36" s="124">
        <v>0</v>
      </c>
      <c r="T36" s="125">
        <f t="shared" si="2"/>
        <v>0</v>
      </c>
      <c r="U36" s="126">
        <v>0</v>
      </c>
    </row>
    <row r="37" spans="1:21">
      <c r="A37" s="109" t="s">
        <v>129</v>
      </c>
      <c r="B37" s="110">
        <v>48532</v>
      </c>
      <c r="C37" s="111">
        <v>457</v>
      </c>
      <c r="D37" s="112">
        <v>601</v>
      </c>
      <c r="E37" s="113">
        <v>0.94164674900000001</v>
      </c>
      <c r="F37" s="113">
        <v>1.2383581969999999</v>
      </c>
      <c r="G37" s="127">
        <v>31.509846830000001</v>
      </c>
      <c r="H37" s="115">
        <v>4823</v>
      </c>
      <c r="I37" s="116">
        <v>6149</v>
      </c>
      <c r="J37" s="117">
        <v>9.9377730159999995</v>
      </c>
      <c r="K37" s="117">
        <v>12.669990930000001</v>
      </c>
      <c r="L37" s="128">
        <v>27.493261459999999</v>
      </c>
      <c r="M37" s="129">
        <v>5087</v>
      </c>
      <c r="N37" s="130">
        <v>6455</v>
      </c>
      <c r="O37" s="131">
        <f t="shared" si="0"/>
        <v>10.481744003956154</v>
      </c>
      <c r="P37" s="132">
        <f t="shared" si="1"/>
        <v>13.300502761064864</v>
      </c>
      <c r="Q37" s="123">
        <v>2.1015000000000001</v>
      </c>
      <c r="R37" s="124">
        <v>0</v>
      </c>
      <c r="S37" s="124">
        <v>0</v>
      </c>
      <c r="T37" s="125">
        <f t="shared" si="2"/>
        <v>0</v>
      </c>
      <c r="U37" s="126">
        <v>0</v>
      </c>
    </row>
    <row r="38" spans="1:21">
      <c r="A38" s="109" t="s">
        <v>130</v>
      </c>
      <c r="B38" s="110">
        <v>43723</v>
      </c>
      <c r="C38" s="111">
        <v>1590</v>
      </c>
      <c r="D38" s="112">
        <v>1967</v>
      </c>
      <c r="E38" s="113">
        <v>3.636529973</v>
      </c>
      <c r="F38" s="113">
        <v>4.4987763879999996</v>
      </c>
      <c r="G38" s="127">
        <v>23.710691820000001</v>
      </c>
      <c r="H38" s="115">
        <v>5848</v>
      </c>
      <c r="I38" s="116">
        <v>7483</v>
      </c>
      <c r="J38" s="117">
        <v>13.375111499999999</v>
      </c>
      <c r="K38" s="117">
        <v>17.114562129999999</v>
      </c>
      <c r="L38" s="128">
        <v>27.95827633</v>
      </c>
      <c r="M38" s="129">
        <v>6693</v>
      </c>
      <c r="N38" s="130">
        <v>8440</v>
      </c>
      <c r="O38" s="131">
        <f t="shared" si="0"/>
        <v>15.307732772225144</v>
      </c>
      <c r="P38" s="132">
        <f t="shared" si="1"/>
        <v>19.303341490748576</v>
      </c>
      <c r="Q38" s="123">
        <v>2.09375</v>
      </c>
      <c r="R38" s="124">
        <v>0</v>
      </c>
      <c r="S38" s="124">
        <v>0</v>
      </c>
      <c r="T38" s="125">
        <f t="shared" si="2"/>
        <v>0</v>
      </c>
      <c r="U38" s="126">
        <v>0</v>
      </c>
    </row>
    <row r="39" spans="1:21">
      <c r="A39" s="109" t="s">
        <v>131</v>
      </c>
      <c r="B39" s="110">
        <v>45423</v>
      </c>
      <c r="C39" s="111">
        <v>1405</v>
      </c>
      <c r="D39" s="112">
        <v>1661</v>
      </c>
      <c r="E39" s="113">
        <v>3.0931466439999999</v>
      </c>
      <c r="F39" s="113">
        <v>3.6567377759999999</v>
      </c>
      <c r="G39" s="127">
        <v>18.22064057</v>
      </c>
      <c r="H39" s="115">
        <v>4301</v>
      </c>
      <c r="I39" s="116">
        <v>6454</v>
      </c>
      <c r="J39" s="117">
        <v>9.4687713270000007</v>
      </c>
      <c r="K39" s="117">
        <v>14.20866081</v>
      </c>
      <c r="L39" s="128">
        <v>50.058126020000003</v>
      </c>
      <c r="M39" s="129">
        <v>5286</v>
      </c>
      <c r="N39" s="130">
        <v>7123</v>
      </c>
      <c r="O39" s="131">
        <f t="shared" si="0"/>
        <v>11.637276269731194</v>
      </c>
      <c r="P39" s="132">
        <f t="shared" si="1"/>
        <v>15.681482949166723</v>
      </c>
      <c r="Q39" s="123">
        <v>2.1080000000000001</v>
      </c>
      <c r="R39" s="124">
        <v>0</v>
      </c>
      <c r="S39" s="124">
        <v>0</v>
      </c>
      <c r="T39" s="125">
        <f t="shared" si="2"/>
        <v>0</v>
      </c>
      <c r="U39" s="126">
        <v>0</v>
      </c>
    </row>
    <row r="40" spans="1:21">
      <c r="A40" s="109" t="s">
        <v>132</v>
      </c>
      <c r="B40" s="110">
        <v>43099</v>
      </c>
      <c r="C40" s="111">
        <v>751</v>
      </c>
      <c r="D40" s="112">
        <v>914</v>
      </c>
      <c r="E40" s="113">
        <v>1.742499826</v>
      </c>
      <c r="F40" s="113">
        <v>2.1206988560000002</v>
      </c>
      <c r="G40" s="127">
        <v>21.704394140000002</v>
      </c>
      <c r="H40" s="115">
        <v>5771</v>
      </c>
      <c r="I40" s="116">
        <v>7389</v>
      </c>
      <c r="J40" s="117">
        <v>13.39010186</v>
      </c>
      <c r="K40" s="117">
        <v>17.144249290000001</v>
      </c>
      <c r="L40" s="128">
        <v>28.036735400000001</v>
      </c>
      <c r="M40" s="129">
        <v>5935</v>
      </c>
      <c r="N40" s="130">
        <v>7603</v>
      </c>
      <c r="O40" s="131">
        <f t="shared" si="0"/>
        <v>13.770621128100419</v>
      </c>
      <c r="P40" s="132">
        <f t="shared" si="1"/>
        <v>17.640780528550547</v>
      </c>
      <c r="Q40" s="123">
        <v>2.109</v>
      </c>
      <c r="R40" s="124">
        <v>0</v>
      </c>
      <c r="S40" s="124">
        <v>0</v>
      </c>
      <c r="T40" s="125">
        <f t="shared" si="2"/>
        <v>0</v>
      </c>
      <c r="U40" s="126">
        <v>0</v>
      </c>
    </row>
    <row r="41" spans="1:21">
      <c r="A41" s="109" t="s">
        <v>133</v>
      </c>
      <c r="B41" s="110">
        <v>48959</v>
      </c>
      <c r="C41" s="111">
        <v>1829</v>
      </c>
      <c r="D41" s="112">
        <v>2256</v>
      </c>
      <c r="E41" s="113">
        <v>3.7357789170000002</v>
      </c>
      <c r="F41" s="113">
        <v>4.6079372540000003</v>
      </c>
      <c r="G41" s="127">
        <v>23.346090759999999</v>
      </c>
      <c r="H41" s="115">
        <v>4949</v>
      </c>
      <c r="I41" s="116">
        <v>6681</v>
      </c>
      <c r="J41" s="117">
        <v>10.1084581</v>
      </c>
      <c r="K41" s="117">
        <v>13.646112049999999</v>
      </c>
      <c r="L41" s="128">
        <v>34.99696908</v>
      </c>
      <c r="M41" s="129">
        <v>6188</v>
      </c>
      <c r="N41" s="130">
        <v>8102</v>
      </c>
      <c r="O41" s="131">
        <f t="shared" si="0"/>
        <v>12.639147041401991</v>
      </c>
      <c r="P41" s="132">
        <f t="shared" si="1"/>
        <v>16.548540615617149</v>
      </c>
      <c r="Q41" s="123">
        <v>1.877526</v>
      </c>
      <c r="R41" s="124">
        <v>0</v>
      </c>
      <c r="S41" s="124">
        <v>0</v>
      </c>
      <c r="T41" s="125">
        <f t="shared" si="2"/>
        <v>0</v>
      </c>
      <c r="U41" s="126">
        <v>0</v>
      </c>
    </row>
    <row r="42" spans="1:21">
      <c r="A42" s="109" t="s">
        <v>134</v>
      </c>
      <c r="B42" s="110">
        <v>47527</v>
      </c>
      <c r="C42" s="111">
        <v>1743</v>
      </c>
      <c r="D42" s="112">
        <v>2778</v>
      </c>
      <c r="E42" s="113">
        <v>3.6673890629999999</v>
      </c>
      <c r="F42" s="113">
        <v>5.8450985759999998</v>
      </c>
      <c r="G42" s="127">
        <v>59.380378659999998</v>
      </c>
      <c r="H42" s="115">
        <v>5348</v>
      </c>
      <c r="I42" s="116">
        <v>8969</v>
      </c>
      <c r="J42" s="117">
        <v>11.252551179999999</v>
      </c>
      <c r="K42" s="117">
        <v>18.871378369999999</v>
      </c>
      <c r="L42" s="128">
        <v>67.70755423</v>
      </c>
      <c r="M42" s="129">
        <v>5998</v>
      </c>
      <c r="N42" s="130">
        <v>10024</v>
      </c>
      <c r="O42" s="131">
        <f t="shared" si="0"/>
        <v>12.620194836619184</v>
      </c>
      <c r="P42" s="132">
        <f t="shared" si="1"/>
        <v>21.091169230121825</v>
      </c>
      <c r="Q42" s="123">
        <v>1.8465</v>
      </c>
      <c r="R42" s="124">
        <v>0</v>
      </c>
      <c r="S42" s="124">
        <v>0</v>
      </c>
      <c r="T42" s="125">
        <f t="shared" si="2"/>
        <v>0</v>
      </c>
      <c r="U42" s="126">
        <v>0</v>
      </c>
    </row>
    <row r="43" spans="1:21">
      <c r="A43" s="109" t="s">
        <v>135</v>
      </c>
      <c r="B43" s="110">
        <v>47989</v>
      </c>
      <c r="C43" s="111">
        <v>708</v>
      </c>
      <c r="D43" s="112">
        <v>798</v>
      </c>
      <c r="E43" s="113">
        <v>1.4753380979999999</v>
      </c>
      <c r="F43" s="113">
        <v>1.662881077</v>
      </c>
      <c r="G43" s="127">
        <v>12.71186441</v>
      </c>
      <c r="H43" s="115">
        <v>5825</v>
      </c>
      <c r="I43" s="116">
        <v>7576</v>
      </c>
      <c r="J43" s="117">
        <v>12.138198340000001</v>
      </c>
      <c r="K43" s="117">
        <v>15.786951180000001</v>
      </c>
      <c r="L43" s="128">
        <v>30.060085839999999</v>
      </c>
      <c r="M43" s="129">
        <v>6216</v>
      </c>
      <c r="N43" s="130">
        <v>7976</v>
      </c>
      <c r="O43" s="131">
        <f t="shared" si="0"/>
        <v>12.952968388589051</v>
      </c>
      <c r="P43" s="132">
        <f t="shared" si="1"/>
        <v>16.620475525641293</v>
      </c>
      <c r="Q43" s="123">
        <v>1.903</v>
      </c>
      <c r="R43" s="124">
        <v>0</v>
      </c>
      <c r="S43" s="124">
        <v>0</v>
      </c>
      <c r="T43" s="125">
        <f t="shared" si="2"/>
        <v>0</v>
      </c>
      <c r="U43" s="126">
        <v>0</v>
      </c>
    </row>
    <row r="44" spans="1:21">
      <c r="A44" s="109" t="s">
        <v>136</v>
      </c>
      <c r="B44" s="110">
        <v>48116</v>
      </c>
      <c r="C44" s="111">
        <v>25550</v>
      </c>
      <c r="D44" s="112">
        <v>29969</v>
      </c>
      <c r="E44" s="113">
        <v>53.100839639999997</v>
      </c>
      <c r="F44" s="113">
        <v>62.28489484</v>
      </c>
      <c r="G44" s="127">
        <v>17.295499020000001</v>
      </c>
      <c r="H44" s="115">
        <v>5961</v>
      </c>
      <c r="I44" s="116">
        <v>8353</v>
      </c>
      <c r="J44" s="117">
        <v>12.38881037</v>
      </c>
      <c r="K44" s="117">
        <v>17.360129690000001</v>
      </c>
      <c r="L44" s="128">
        <v>40.12749539</v>
      </c>
      <c r="M44" s="129">
        <v>27856</v>
      </c>
      <c r="N44" s="130">
        <v>32689</v>
      </c>
      <c r="O44" s="131">
        <f t="shared" si="0"/>
        <v>57.893424224790088</v>
      </c>
      <c r="P44" s="132">
        <f t="shared" si="1"/>
        <v>67.937900074819197</v>
      </c>
      <c r="Q44" s="123">
        <v>1.7310000000000001</v>
      </c>
      <c r="R44" s="124">
        <v>0</v>
      </c>
      <c r="S44" s="124">
        <v>0</v>
      </c>
      <c r="T44" s="125">
        <f t="shared" si="2"/>
        <v>0</v>
      </c>
      <c r="U44" s="126">
        <v>0</v>
      </c>
    </row>
    <row r="45" spans="1:21">
      <c r="A45" s="109" t="s">
        <v>137</v>
      </c>
      <c r="B45" s="110">
        <v>55523</v>
      </c>
      <c r="C45" s="111">
        <v>736</v>
      </c>
      <c r="D45" s="112">
        <v>1588</v>
      </c>
      <c r="E45" s="113">
        <v>1.325576788</v>
      </c>
      <c r="F45" s="113">
        <v>2.8600760049999998</v>
      </c>
      <c r="G45" s="127">
        <v>115.76086960000001</v>
      </c>
      <c r="H45" s="115">
        <v>8147</v>
      </c>
      <c r="I45" s="116">
        <v>10637</v>
      </c>
      <c r="J45" s="117">
        <v>14.673198490000001</v>
      </c>
      <c r="K45" s="117">
        <v>19.157826490000001</v>
      </c>
      <c r="L45" s="128">
        <v>30.563397569999999</v>
      </c>
      <c r="M45" s="129">
        <v>8515</v>
      </c>
      <c r="N45" s="130">
        <v>11466</v>
      </c>
      <c r="O45" s="131">
        <f t="shared" si="0"/>
        <v>15.335986888316553</v>
      </c>
      <c r="P45" s="132">
        <f t="shared" si="1"/>
        <v>20.650901428236949</v>
      </c>
      <c r="Q45" s="123">
        <v>1.7304999999999999</v>
      </c>
      <c r="R45" s="124">
        <v>0</v>
      </c>
      <c r="S45" s="124">
        <v>0</v>
      </c>
      <c r="T45" s="125">
        <f t="shared" si="2"/>
        <v>0</v>
      </c>
      <c r="U45" s="126">
        <v>0</v>
      </c>
    </row>
    <row r="46" spans="1:21">
      <c r="A46" s="109" t="s">
        <v>138</v>
      </c>
      <c r="B46" s="110">
        <v>46283</v>
      </c>
      <c r="C46" s="111">
        <v>1124</v>
      </c>
      <c r="D46" s="112">
        <v>1142</v>
      </c>
      <c r="E46" s="113">
        <v>2.4285374759999998</v>
      </c>
      <c r="F46" s="113">
        <v>2.4674286460000001</v>
      </c>
      <c r="G46" s="127">
        <v>1.601423488</v>
      </c>
      <c r="H46" s="115">
        <v>4429</v>
      </c>
      <c r="I46" s="116">
        <v>6249</v>
      </c>
      <c r="J46" s="117">
        <v>9.5693883280000005</v>
      </c>
      <c r="K46" s="117">
        <v>13.50171769</v>
      </c>
      <c r="L46" s="128">
        <v>41.092797470000001</v>
      </c>
      <c r="M46" s="129">
        <v>5305</v>
      </c>
      <c r="N46" s="130">
        <v>7091</v>
      </c>
      <c r="O46" s="131">
        <f t="shared" si="0"/>
        <v>11.462091912797355</v>
      </c>
      <c r="P46" s="132">
        <f t="shared" si="1"/>
        <v>15.320960179763629</v>
      </c>
      <c r="Q46" s="123">
        <v>1.8396669999999999</v>
      </c>
      <c r="R46" s="124">
        <v>0</v>
      </c>
      <c r="S46" s="124">
        <v>0</v>
      </c>
      <c r="T46" s="125">
        <f t="shared" si="2"/>
        <v>0</v>
      </c>
      <c r="U46" s="126">
        <v>0</v>
      </c>
    </row>
    <row r="47" spans="1:21">
      <c r="A47" s="109" t="s">
        <v>139</v>
      </c>
      <c r="B47" s="110">
        <v>53341</v>
      </c>
      <c r="C47" s="111">
        <v>904</v>
      </c>
      <c r="D47" s="112">
        <v>1971</v>
      </c>
      <c r="E47" s="113">
        <v>1.694756379</v>
      </c>
      <c r="F47" s="113">
        <v>3.6950938299999998</v>
      </c>
      <c r="G47" s="127">
        <v>118.0309735</v>
      </c>
      <c r="H47" s="115">
        <v>8893</v>
      </c>
      <c r="I47" s="116">
        <v>11287</v>
      </c>
      <c r="J47" s="117">
        <v>16.6719784</v>
      </c>
      <c r="K47" s="117">
        <v>21.160083239999999</v>
      </c>
      <c r="L47" s="128">
        <v>26.920049479999999</v>
      </c>
      <c r="M47" s="129">
        <v>9166</v>
      </c>
      <c r="N47" s="130">
        <v>11632</v>
      </c>
      <c r="O47" s="131">
        <f t="shared" si="0"/>
        <v>17.183779831649201</v>
      </c>
      <c r="P47" s="132">
        <f t="shared" si="1"/>
        <v>21.806865263118429</v>
      </c>
      <c r="Q47" s="123">
        <v>1.7775000000000001</v>
      </c>
      <c r="R47" s="124">
        <v>0</v>
      </c>
      <c r="S47" s="124">
        <v>0</v>
      </c>
      <c r="T47" s="125">
        <f t="shared" si="2"/>
        <v>0</v>
      </c>
      <c r="U47" s="126">
        <v>0</v>
      </c>
    </row>
    <row r="48" spans="1:21">
      <c r="A48" s="109" t="s">
        <v>140</v>
      </c>
      <c r="B48" s="110">
        <v>53072</v>
      </c>
      <c r="C48" s="111">
        <v>5514</v>
      </c>
      <c r="D48" s="112">
        <v>7344</v>
      </c>
      <c r="E48" s="113">
        <v>10.389659330000001</v>
      </c>
      <c r="F48" s="113">
        <v>13.837805250000001</v>
      </c>
      <c r="G48" s="127">
        <v>33.188248100000003</v>
      </c>
      <c r="H48" s="115">
        <v>4787</v>
      </c>
      <c r="I48" s="116">
        <v>6651</v>
      </c>
      <c r="J48" s="117">
        <v>9.0198221279999995</v>
      </c>
      <c r="K48" s="117">
        <v>12.532031959999999</v>
      </c>
      <c r="L48" s="128">
        <v>38.938792560000003</v>
      </c>
      <c r="M48" s="129">
        <v>8571</v>
      </c>
      <c r="N48" s="130">
        <v>11579</v>
      </c>
      <c r="O48" s="131">
        <f t="shared" si="0"/>
        <v>16.149758818209225</v>
      </c>
      <c r="P48" s="132">
        <f t="shared" si="1"/>
        <v>21.817530901416944</v>
      </c>
      <c r="Q48" s="123">
        <v>2.044</v>
      </c>
      <c r="R48" s="124">
        <v>0</v>
      </c>
      <c r="S48" s="124">
        <v>0</v>
      </c>
      <c r="T48" s="125">
        <f t="shared" si="2"/>
        <v>0</v>
      </c>
      <c r="U48" s="126">
        <v>0</v>
      </c>
    </row>
    <row r="49" spans="1:21">
      <c r="A49" s="109" t="s">
        <v>141</v>
      </c>
      <c r="B49" s="110">
        <v>50658</v>
      </c>
      <c r="C49" s="111">
        <v>301</v>
      </c>
      <c r="D49" s="112">
        <v>336</v>
      </c>
      <c r="E49" s="113">
        <v>0.59418058399999996</v>
      </c>
      <c r="F49" s="113">
        <v>0.66327134899999995</v>
      </c>
      <c r="G49" s="127">
        <v>11.627906980000001</v>
      </c>
      <c r="H49" s="115">
        <v>3969</v>
      </c>
      <c r="I49" s="116">
        <v>5230</v>
      </c>
      <c r="J49" s="117">
        <v>7.8348928109999996</v>
      </c>
      <c r="K49" s="117">
        <v>10.324134389999999</v>
      </c>
      <c r="L49" s="128">
        <v>31.77122701</v>
      </c>
      <c r="M49" s="129">
        <v>4132</v>
      </c>
      <c r="N49" s="130">
        <v>5407</v>
      </c>
      <c r="O49" s="131">
        <f t="shared" si="0"/>
        <v>8.1566583757748035</v>
      </c>
      <c r="P49" s="132">
        <f t="shared" si="1"/>
        <v>10.673536262781793</v>
      </c>
      <c r="Q49" s="123">
        <v>2.093286</v>
      </c>
      <c r="R49" s="124">
        <v>0</v>
      </c>
      <c r="S49" s="124">
        <v>0</v>
      </c>
      <c r="T49" s="125">
        <f t="shared" si="2"/>
        <v>0</v>
      </c>
      <c r="U49" s="126">
        <v>0</v>
      </c>
    </row>
    <row r="50" spans="1:21">
      <c r="A50" s="109" t="s">
        <v>142</v>
      </c>
      <c r="B50" s="110">
        <v>53111</v>
      </c>
      <c r="C50" s="111">
        <v>1150</v>
      </c>
      <c r="D50" s="112">
        <v>1300</v>
      </c>
      <c r="E50" s="113">
        <v>2.1652764960000002</v>
      </c>
      <c r="F50" s="113">
        <v>2.4477038649999998</v>
      </c>
      <c r="G50" s="127">
        <v>13.043478260000001</v>
      </c>
      <c r="H50" s="115">
        <v>6199</v>
      </c>
      <c r="I50" s="116">
        <v>8394</v>
      </c>
      <c r="J50" s="117">
        <v>11.67178174</v>
      </c>
      <c r="K50" s="117">
        <v>15.80463557</v>
      </c>
      <c r="L50" s="128">
        <v>35.408936930000003</v>
      </c>
      <c r="M50" s="129">
        <v>6739</v>
      </c>
      <c r="N50" s="130">
        <v>8948</v>
      </c>
      <c r="O50" s="131">
        <f t="shared" si="0"/>
        <v>12.688520268870857</v>
      </c>
      <c r="P50" s="132">
        <f t="shared" si="1"/>
        <v>16.847733991075295</v>
      </c>
      <c r="Q50" s="123">
        <v>1.8620000000000001</v>
      </c>
      <c r="R50" s="124">
        <v>0</v>
      </c>
      <c r="S50" s="124">
        <v>0</v>
      </c>
      <c r="T50" s="125">
        <f t="shared" si="2"/>
        <v>0</v>
      </c>
      <c r="U50" s="126">
        <v>0</v>
      </c>
    </row>
    <row r="51" spans="1:21">
      <c r="A51" s="109" t="s">
        <v>143</v>
      </c>
      <c r="B51" s="110">
        <v>53213</v>
      </c>
      <c r="C51" s="111">
        <v>633</v>
      </c>
      <c r="D51" s="112">
        <v>742</v>
      </c>
      <c r="E51" s="113">
        <v>1.1895589419999999</v>
      </c>
      <c r="F51" s="113">
        <v>1.3943961060000001</v>
      </c>
      <c r="G51" s="127">
        <v>17.219589259999999</v>
      </c>
      <c r="H51" s="115">
        <v>6480</v>
      </c>
      <c r="I51" s="116">
        <v>8656</v>
      </c>
      <c r="J51" s="117">
        <v>12.177475429999999</v>
      </c>
      <c r="K51" s="117">
        <v>16.266701749999999</v>
      </c>
      <c r="L51" s="128">
        <v>33.58024691</v>
      </c>
      <c r="M51" s="129">
        <v>6897</v>
      </c>
      <c r="N51" s="130">
        <v>9131</v>
      </c>
      <c r="O51" s="131">
        <f t="shared" si="0"/>
        <v>12.961118523669029</v>
      </c>
      <c r="P51" s="132">
        <f t="shared" si="1"/>
        <v>17.159340762595608</v>
      </c>
      <c r="Q51" s="123">
        <v>1.8645</v>
      </c>
      <c r="R51" s="124">
        <v>0</v>
      </c>
      <c r="S51" s="124">
        <v>0</v>
      </c>
      <c r="T51" s="125">
        <f t="shared" si="2"/>
        <v>0</v>
      </c>
      <c r="U51" s="126">
        <v>0</v>
      </c>
    </row>
    <row r="52" spans="1:21">
      <c r="A52" s="109" t="s">
        <v>144</v>
      </c>
      <c r="B52" s="110">
        <v>46319</v>
      </c>
      <c r="C52" s="111">
        <v>1116</v>
      </c>
      <c r="D52" s="112">
        <v>1391</v>
      </c>
      <c r="E52" s="113">
        <v>2.4093784409999999</v>
      </c>
      <c r="F52" s="113">
        <v>3.003087286</v>
      </c>
      <c r="G52" s="127">
        <v>24.641577059999999</v>
      </c>
      <c r="H52" s="115">
        <v>5049</v>
      </c>
      <c r="I52" s="116">
        <v>6746</v>
      </c>
      <c r="J52" s="117">
        <v>10.900494399999999</v>
      </c>
      <c r="K52" s="117">
        <v>14.564217709999999</v>
      </c>
      <c r="L52" s="128">
        <v>33.610615959999997</v>
      </c>
      <c r="M52" s="129">
        <v>5786</v>
      </c>
      <c r="N52" s="130">
        <v>7591</v>
      </c>
      <c r="O52" s="131">
        <f t="shared" si="0"/>
        <v>12.491634102636068</v>
      </c>
      <c r="P52" s="132">
        <f t="shared" si="1"/>
        <v>16.388523068287313</v>
      </c>
      <c r="Q52" s="123">
        <v>1.8508</v>
      </c>
      <c r="R52" s="124">
        <v>0</v>
      </c>
      <c r="S52" s="124">
        <v>0</v>
      </c>
      <c r="T52" s="125">
        <f t="shared" si="2"/>
        <v>0</v>
      </c>
      <c r="U52" s="126">
        <v>0</v>
      </c>
    </row>
    <row r="53" spans="1:21">
      <c r="A53" s="109" t="s">
        <v>145</v>
      </c>
      <c r="B53" s="110">
        <v>49004</v>
      </c>
      <c r="C53" s="111">
        <v>2</v>
      </c>
      <c r="D53" s="112">
        <v>85</v>
      </c>
      <c r="E53" s="113">
        <v>4.081299E-3</v>
      </c>
      <c r="F53" s="113">
        <v>0.17345522799999999</v>
      </c>
      <c r="G53" s="127">
        <v>4150</v>
      </c>
      <c r="H53" s="115">
        <v>22249</v>
      </c>
      <c r="I53" s="116">
        <v>23119</v>
      </c>
      <c r="J53" s="117">
        <v>45.402416129999999</v>
      </c>
      <c r="K53" s="117">
        <v>47.177781410000001</v>
      </c>
      <c r="L53" s="128">
        <v>3.9102881030000001</v>
      </c>
      <c r="M53" s="129">
        <v>22250</v>
      </c>
      <c r="N53" s="130">
        <v>23122</v>
      </c>
      <c r="O53" s="131">
        <f t="shared" si="0"/>
        <v>45.404456779038441</v>
      </c>
      <c r="P53" s="132">
        <f t="shared" si="1"/>
        <v>47.183903354828175</v>
      </c>
      <c r="Q53" s="123">
        <v>1.766</v>
      </c>
      <c r="R53" s="124">
        <v>0</v>
      </c>
      <c r="S53" s="124">
        <v>0</v>
      </c>
      <c r="T53" s="125">
        <f t="shared" si="2"/>
        <v>0</v>
      </c>
      <c r="U53" s="126">
        <v>0</v>
      </c>
    </row>
    <row r="54" spans="1:21">
      <c r="A54" s="109" t="s">
        <v>146</v>
      </c>
      <c r="B54" s="110">
        <v>56877</v>
      </c>
      <c r="C54" s="136">
        <v>51069</v>
      </c>
      <c r="D54" s="137">
        <v>51130</v>
      </c>
      <c r="E54" s="138">
        <v>89.788490949999996</v>
      </c>
      <c r="F54" s="138">
        <v>89.895739930000005</v>
      </c>
      <c r="G54" s="127">
        <v>0.119446239</v>
      </c>
      <c r="H54" s="115">
        <v>7335</v>
      </c>
      <c r="I54" s="116">
        <v>10671</v>
      </c>
      <c r="J54" s="117">
        <v>12.8962498</v>
      </c>
      <c r="K54" s="117">
        <v>18.761538059999999</v>
      </c>
      <c r="L54" s="128">
        <v>45.480572600000002</v>
      </c>
      <c r="M54" s="129">
        <v>51450</v>
      </c>
      <c r="N54" s="130">
        <v>51625</v>
      </c>
      <c r="O54" s="131">
        <f t="shared" si="0"/>
        <v>90.458357508307401</v>
      </c>
      <c r="P54" s="132">
        <f t="shared" si="1"/>
        <v>90.766038996430893</v>
      </c>
      <c r="Q54" s="123">
        <v>2.0503999999999998</v>
      </c>
      <c r="R54" s="124">
        <v>0</v>
      </c>
      <c r="S54" s="124">
        <v>7306</v>
      </c>
      <c r="T54" s="125">
        <f t="shared" si="2"/>
        <v>0</v>
      </c>
      <c r="U54" s="133">
        <v>12.845262584172865</v>
      </c>
    </row>
    <row r="55" spans="1:21">
      <c r="A55" s="109" t="s">
        <v>147</v>
      </c>
      <c r="B55" s="110">
        <v>50022</v>
      </c>
      <c r="C55" s="111">
        <v>301</v>
      </c>
      <c r="D55" s="112">
        <v>403</v>
      </c>
      <c r="E55" s="113">
        <v>0.60173523600000001</v>
      </c>
      <c r="F55" s="113">
        <v>0.80564551600000001</v>
      </c>
      <c r="G55" s="127">
        <v>33.88704319</v>
      </c>
      <c r="H55" s="115">
        <v>2037</v>
      </c>
      <c r="I55" s="116">
        <v>6636</v>
      </c>
      <c r="J55" s="117">
        <v>4.072208228</v>
      </c>
      <c r="K55" s="117">
        <v>13.26616289</v>
      </c>
      <c r="L55" s="128">
        <v>225.77319589999999</v>
      </c>
      <c r="M55" s="129">
        <v>2256</v>
      </c>
      <c r="N55" s="130">
        <v>6923</v>
      </c>
      <c r="O55" s="131">
        <f t="shared" si="0"/>
        <v>4.5100155931390189</v>
      </c>
      <c r="P55" s="132">
        <f t="shared" si="1"/>
        <v>13.83991043940666</v>
      </c>
      <c r="Q55" s="123"/>
      <c r="R55" s="124">
        <v>0</v>
      </c>
      <c r="S55" s="124">
        <v>0</v>
      </c>
      <c r="T55" s="125">
        <f t="shared" si="2"/>
        <v>0</v>
      </c>
      <c r="U55" s="126">
        <v>0</v>
      </c>
    </row>
    <row r="56" spans="1:21">
      <c r="A56" s="109" t="s">
        <v>148</v>
      </c>
      <c r="B56" s="110">
        <v>51014</v>
      </c>
      <c r="C56" s="111">
        <v>464</v>
      </c>
      <c r="D56" s="112">
        <v>533</v>
      </c>
      <c r="E56" s="113">
        <v>0.90955423999999996</v>
      </c>
      <c r="F56" s="113">
        <v>1.0448112279999999</v>
      </c>
      <c r="G56" s="127">
        <v>14.87068966</v>
      </c>
      <c r="H56" s="115">
        <v>2275</v>
      </c>
      <c r="I56" s="116">
        <v>6189</v>
      </c>
      <c r="J56" s="117">
        <v>4.459560121</v>
      </c>
      <c r="K56" s="117">
        <v>12.13196377</v>
      </c>
      <c r="L56" s="128">
        <v>172.04395600000001</v>
      </c>
      <c r="M56" s="129">
        <v>2583</v>
      </c>
      <c r="N56" s="130">
        <v>6458</v>
      </c>
      <c r="O56" s="131">
        <f t="shared" si="0"/>
        <v>5.0633159524836318</v>
      </c>
      <c r="P56" s="132">
        <f t="shared" si="1"/>
        <v>12.659270004312543</v>
      </c>
      <c r="Q56" s="123">
        <v>2.0150000000000001</v>
      </c>
      <c r="R56" s="124">
        <v>0</v>
      </c>
      <c r="S56" s="124">
        <v>0</v>
      </c>
      <c r="T56" s="125">
        <f t="shared" si="2"/>
        <v>0</v>
      </c>
      <c r="U56" s="126">
        <v>0</v>
      </c>
    </row>
    <row r="57" spans="1:21">
      <c r="A57" s="109" t="s">
        <v>149</v>
      </c>
      <c r="B57" s="110">
        <v>45206</v>
      </c>
      <c r="C57" s="111">
        <v>1378</v>
      </c>
      <c r="D57" s="112">
        <v>1435</v>
      </c>
      <c r="E57" s="113">
        <v>3.0482679290000001</v>
      </c>
      <c r="F57" s="113">
        <v>3.1743573860000001</v>
      </c>
      <c r="G57" s="127">
        <v>4.1364296080000003</v>
      </c>
      <c r="H57" s="115">
        <v>5774</v>
      </c>
      <c r="I57" s="116">
        <v>7473</v>
      </c>
      <c r="J57" s="117">
        <v>12.7726408</v>
      </c>
      <c r="K57" s="117">
        <v>16.530991459999999</v>
      </c>
      <c r="L57" s="128">
        <v>29.42500866</v>
      </c>
      <c r="M57" s="129">
        <v>6573</v>
      </c>
      <c r="N57" s="130">
        <v>8220</v>
      </c>
      <c r="O57" s="131">
        <f t="shared" si="0"/>
        <v>14.540105295757201</v>
      </c>
      <c r="P57" s="132">
        <f t="shared" si="1"/>
        <v>18.183426978719638</v>
      </c>
      <c r="Q57" s="123">
        <v>2.1844999999999999</v>
      </c>
      <c r="R57" s="124">
        <v>0</v>
      </c>
      <c r="S57" s="124">
        <v>0</v>
      </c>
      <c r="T57" s="125">
        <f t="shared" si="2"/>
        <v>0</v>
      </c>
      <c r="U57" s="126">
        <v>0</v>
      </c>
    </row>
    <row r="58" spans="1:21">
      <c r="A58" s="109" t="s">
        <v>150</v>
      </c>
      <c r="B58" s="110">
        <v>46777</v>
      </c>
      <c r="C58" s="111">
        <v>295</v>
      </c>
      <c r="D58" s="112">
        <v>335</v>
      </c>
      <c r="E58" s="113">
        <v>0.63065181599999998</v>
      </c>
      <c r="F58" s="113">
        <v>0.71616392699999998</v>
      </c>
      <c r="G58" s="127">
        <v>13.559322030000001</v>
      </c>
      <c r="H58" s="115">
        <v>4259</v>
      </c>
      <c r="I58" s="116">
        <v>5857</v>
      </c>
      <c r="J58" s="117">
        <v>9.1049019819999994</v>
      </c>
      <c r="K58" s="117">
        <v>12.521110800000001</v>
      </c>
      <c r="L58" s="128">
        <v>37.520544729999997</v>
      </c>
      <c r="M58" s="129">
        <v>4398</v>
      </c>
      <c r="N58" s="130">
        <v>6025</v>
      </c>
      <c r="O58" s="131">
        <f t="shared" si="0"/>
        <v>9.4020565662611961</v>
      </c>
      <c r="P58" s="132">
        <f t="shared" si="1"/>
        <v>12.880261667058598</v>
      </c>
      <c r="Q58" s="123">
        <v>1.984</v>
      </c>
      <c r="R58" s="124">
        <v>0</v>
      </c>
      <c r="S58" s="124">
        <v>0</v>
      </c>
      <c r="T58" s="125">
        <f t="shared" si="2"/>
        <v>0</v>
      </c>
      <c r="U58" s="126">
        <v>0</v>
      </c>
    </row>
    <row r="59" spans="1:21">
      <c r="A59" s="109" t="s">
        <v>151</v>
      </c>
      <c r="B59" s="110">
        <v>47358</v>
      </c>
      <c r="C59" s="111">
        <v>84</v>
      </c>
      <c r="D59" s="112">
        <v>108</v>
      </c>
      <c r="E59" s="113">
        <v>0.17737235500000001</v>
      </c>
      <c r="F59" s="113">
        <v>0.228050171</v>
      </c>
      <c r="G59" s="127">
        <v>28.571428569999998</v>
      </c>
      <c r="H59" s="115">
        <v>3841</v>
      </c>
      <c r="I59" s="116">
        <v>5398</v>
      </c>
      <c r="J59" s="117">
        <v>8.1105621009999993</v>
      </c>
      <c r="K59" s="117">
        <v>11.398285400000001</v>
      </c>
      <c r="L59" s="128">
        <v>40.53631867</v>
      </c>
      <c r="M59" s="129">
        <v>3902</v>
      </c>
      <c r="N59" s="130">
        <v>5478</v>
      </c>
      <c r="O59" s="131">
        <f t="shared" si="0"/>
        <v>8.2393682165631983</v>
      </c>
      <c r="P59" s="132">
        <f t="shared" si="1"/>
        <v>11.567211453186367</v>
      </c>
      <c r="Q59" s="123">
        <v>1.996</v>
      </c>
      <c r="R59" s="124">
        <v>0</v>
      </c>
      <c r="S59" s="124">
        <v>0</v>
      </c>
      <c r="T59" s="125">
        <f t="shared" si="2"/>
        <v>0</v>
      </c>
      <c r="U59" s="126">
        <v>0</v>
      </c>
    </row>
    <row r="60" spans="1:21">
      <c r="A60" s="109" t="s">
        <v>152</v>
      </c>
      <c r="B60" s="110">
        <v>45751</v>
      </c>
      <c r="C60" s="111">
        <v>742</v>
      </c>
      <c r="D60" s="112">
        <v>796</v>
      </c>
      <c r="E60" s="113">
        <v>1.621822474</v>
      </c>
      <c r="F60" s="113">
        <v>1.7398526809999999</v>
      </c>
      <c r="G60" s="127">
        <v>7.277628032</v>
      </c>
      <c r="H60" s="115">
        <v>5469</v>
      </c>
      <c r="I60" s="116">
        <v>7553</v>
      </c>
      <c r="J60" s="117">
        <v>11.953837070000001</v>
      </c>
      <c r="K60" s="117">
        <v>16.508928770000001</v>
      </c>
      <c r="L60" s="128">
        <v>38.105686599999999</v>
      </c>
      <c r="M60" s="129">
        <v>5571</v>
      </c>
      <c r="N60" s="130">
        <v>7667</v>
      </c>
      <c r="O60" s="131">
        <f t="shared" si="0"/>
        <v>12.176783021136151</v>
      </c>
      <c r="P60" s="132">
        <f t="shared" si="1"/>
        <v>16.758103648007694</v>
      </c>
      <c r="Q60" s="123">
        <v>1.9690000000000001</v>
      </c>
      <c r="R60" s="124">
        <v>0</v>
      </c>
      <c r="S60" s="124">
        <v>0</v>
      </c>
      <c r="T60" s="125">
        <f t="shared" si="2"/>
        <v>0</v>
      </c>
      <c r="U60" s="126">
        <v>0</v>
      </c>
    </row>
    <row r="61" spans="1:21">
      <c r="A61" s="109" t="s">
        <v>153</v>
      </c>
      <c r="B61" s="110">
        <v>47994</v>
      </c>
      <c r="C61" s="111">
        <v>1511</v>
      </c>
      <c r="D61" s="112">
        <v>1770</v>
      </c>
      <c r="E61" s="113">
        <v>3.148310205</v>
      </c>
      <c r="F61" s="113">
        <v>3.6879609950000001</v>
      </c>
      <c r="G61" s="127">
        <v>17.140966250000002</v>
      </c>
      <c r="H61" s="115">
        <v>3306</v>
      </c>
      <c r="I61" s="116">
        <v>4372</v>
      </c>
      <c r="J61" s="117">
        <v>6.8883610449999999</v>
      </c>
      <c r="K61" s="117">
        <v>9.1094720169999999</v>
      </c>
      <c r="L61" s="128">
        <v>32.244404109999998</v>
      </c>
      <c r="M61" s="129">
        <v>4425</v>
      </c>
      <c r="N61" s="130">
        <v>5636</v>
      </c>
      <c r="O61" s="131">
        <f t="shared" si="0"/>
        <v>9.2199024878109768</v>
      </c>
      <c r="P61" s="132">
        <f t="shared" si="1"/>
        <v>11.743134558486478</v>
      </c>
      <c r="Q61" s="123">
        <v>2.1977000000000002</v>
      </c>
      <c r="R61" s="124">
        <v>37836</v>
      </c>
      <c r="S61" s="124">
        <v>44853</v>
      </c>
      <c r="T61" s="134">
        <f t="shared" si="2"/>
        <v>78.834854356794608</v>
      </c>
      <c r="U61" s="133">
        <v>93.455431928991132</v>
      </c>
    </row>
    <row r="62" spans="1:21">
      <c r="A62" s="109" t="s">
        <v>154</v>
      </c>
      <c r="B62" s="110">
        <v>48543</v>
      </c>
      <c r="C62" s="111">
        <v>2350</v>
      </c>
      <c r="D62" s="112">
        <v>2468</v>
      </c>
      <c r="E62" s="113">
        <v>4.8410687430000001</v>
      </c>
      <c r="F62" s="113">
        <v>5.0841521949999997</v>
      </c>
      <c r="G62" s="127">
        <v>5.0212765959999999</v>
      </c>
      <c r="H62" s="115">
        <v>14414</v>
      </c>
      <c r="I62" s="116">
        <v>16939</v>
      </c>
      <c r="J62" s="117">
        <v>29.693261639999999</v>
      </c>
      <c r="K62" s="117">
        <v>34.89483551</v>
      </c>
      <c r="L62" s="128">
        <v>17.517691129999999</v>
      </c>
      <c r="M62" s="129">
        <v>15601</v>
      </c>
      <c r="N62" s="130">
        <v>18005</v>
      </c>
      <c r="O62" s="131">
        <f t="shared" si="0"/>
        <v>32.138516366932414</v>
      </c>
      <c r="P62" s="132">
        <f t="shared" si="1"/>
        <v>37.090826689738989</v>
      </c>
      <c r="Q62" s="123">
        <v>2.1644999999999999</v>
      </c>
      <c r="R62" s="124">
        <v>48543</v>
      </c>
      <c r="S62" s="124">
        <v>48543</v>
      </c>
      <c r="T62" s="134">
        <f t="shared" si="2"/>
        <v>100</v>
      </c>
      <c r="U62" s="133">
        <v>100</v>
      </c>
    </row>
    <row r="63" spans="1:21">
      <c r="A63" s="109" t="s">
        <v>155</v>
      </c>
      <c r="B63" s="110">
        <v>49778</v>
      </c>
      <c r="C63" s="111">
        <v>3411</v>
      </c>
      <c r="D63" s="112">
        <v>3947</v>
      </c>
      <c r="E63" s="113">
        <v>6.8524247660000004</v>
      </c>
      <c r="F63" s="113">
        <v>7.9292056730000002</v>
      </c>
      <c r="G63" s="127">
        <v>15.713866899999999</v>
      </c>
      <c r="H63" s="115">
        <v>13852</v>
      </c>
      <c r="I63" s="116">
        <v>17330</v>
      </c>
      <c r="J63" s="117">
        <v>27.827554339999999</v>
      </c>
      <c r="K63" s="117">
        <v>34.814576719999998</v>
      </c>
      <c r="L63" s="128">
        <v>25.108287610000001</v>
      </c>
      <c r="M63" s="129">
        <v>15646</v>
      </c>
      <c r="N63" s="130">
        <v>18667</v>
      </c>
      <c r="O63" s="131">
        <f t="shared" si="0"/>
        <v>31.431556109124514</v>
      </c>
      <c r="P63" s="132">
        <f t="shared" si="1"/>
        <v>37.500502229900761</v>
      </c>
      <c r="Q63" s="123">
        <v>2.1720000000000002</v>
      </c>
      <c r="R63" s="124">
        <v>49778</v>
      </c>
      <c r="S63" s="124">
        <v>49778</v>
      </c>
      <c r="T63" s="134">
        <f t="shared" si="2"/>
        <v>100</v>
      </c>
      <c r="U63" s="133">
        <v>100</v>
      </c>
    </row>
    <row r="64" spans="1:21">
      <c r="A64" s="109" t="s">
        <v>156</v>
      </c>
      <c r="B64" s="110">
        <v>52180</v>
      </c>
      <c r="C64" s="111">
        <v>2263</v>
      </c>
      <c r="D64" s="112">
        <v>2972</v>
      </c>
      <c r="E64" s="113">
        <v>4.3369106940000002</v>
      </c>
      <c r="F64" s="113">
        <v>5.6956688389999997</v>
      </c>
      <c r="G64" s="127">
        <v>31.330092799999999</v>
      </c>
      <c r="H64" s="115">
        <v>10875</v>
      </c>
      <c r="I64" s="116">
        <v>14993</v>
      </c>
      <c r="J64" s="117">
        <v>20.841318510000001</v>
      </c>
      <c r="K64" s="117">
        <v>28.733231119999999</v>
      </c>
      <c r="L64" s="128">
        <v>37.866666670000001</v>
      </c>
      <c r="M64" s="129">
        <v>12774</v>
      </c>
      <c r="N64" s="130">
        <v>16925</v>
      </c>
      <c r="O64" s="131">
        <f t="shared" si="0"/>
        <v>24.48064392487543</v>
      </c>
      <c r="P64" s="132">
        <f t="shared" si="1"/>
        <v>32.435799156765043</v>
      </c>
      <c r="Q64" s="123">
        <v>2.1564999999999999</v>
      </c>
      <c r="R64" s="124">
        <v>50006</v>
      </c>
      <c r="S64" s="124">
        <v>50006</v>
      </c>
      <c r="T64" s="134">
        <f t="shared" si="2"/>
        <v>95.833652740513614</v>
      </c>
      <c r="U64" s="133">
        <v>95.833652740513614</v>
      </c>
    </row>
    <row r="65" spans="1:21">
      <c r="A65" s="109" t="s">
        <v>157</v>
      </c>
      <c r="B65" s="110">
        <v>46445</v>
      </c>
      <c r="C65" s="111">
        <v>944</v>
      </c>
      <c r="D65" s="112">
        <v>1044</v>
      </c>
      <c r="E65" s="113">
        <v>2.0325115729999998</v>
      </c>
      <c r="F65" s="113">
        <v>2.2478200020000001</v>
      </c>
      <c r="G65" s="127">
        <v>10.59322034</v>
      </c>
      <c r="H65" s="115">
        <v>7325</v>
      </c>
      <c r="I65" s="116">
        <v>8986</v>
      </c>
      <c r="J65" s="117">
        <v>15.771342450000001</v>
      </c>
      <c r="K65" s="117">
        <v>19.34761546</v>
      </c>
      <c r="L65" s="128">
        <v>22.675767919999998</v>
      </c>
      <c r="M65" s="129">
        <v>7665</v>
      </c>
      <c r="N65" s="130">
        <v>9347</v>
      </c>
      <c r="O65" s="131">
        <f t="shared" si="0"/>
        <v>16.503391107761871</v>
      </c>
      <c r="P65" s="132">
        <f t="shared" si="1"/>
        <v>20.124878889008503</v>
      </c>
      <c r="Q65" s="123">
        <v>2.1665000000000001</v>
      </c>
      <c r="R65" s="124">
        <v>43519</v>
      </c>
      <c r="S65" s="124">
        <v>43696</v>
      </c>
      <c r="T65" s="134">
        <f t="shared" si="2"/>
        <v>93.700075357950269</v>
      </c>
      <c r="U65" s="133">
        <v>94.081171277855518</v>
      </c>
    </row>
    <row r="66" spans="1:21">
      <c r="A66" s="109" t="s">
        <v>158</v>
      </c>
      <c r="B66" s="110">
        <v>48620</v>
      </c>
      <c r="C66" s="111">
        <v>28561</v>
      </c>
      <c r="D66" s="112">
        <v>28793</v>
      </c>
      <c r="E66" s="113">
        <v>58.743315510000002</v>
      </c>
      <c r="F66" s="113">
        <v>59.220485400000001</v>
      </c>
      <c r="G66" s="127">
        <v>0.81229648799999998</v>
      </c>
      <c r="H66" s="115">
        <v>6925</v>
      </c>
      <c r="I66" s="116">
        <v>9672</v>
      </c>
      <c r="J66" s="117">
        <v>14.24310983</v>
      </c>
      <c r="K66" s="117">
        <v>19.89304813</v>
      </c>
      <c r="L66" s="128">
        <v>39.667870039999997</v>
      </c>
      <c r="M66" s="129">
        <v>30345</v>
      </c>
      <c r="N66" s="130">
        <v>31078</v>
      </c>
      <c r="O66" s="131">
        <f t="shared" si="0"/>
        <v>62.412587412587413</v>
      </c>
      <c r="P66" s="132">
        <f t="shared" si="1"/>
        <v>63.920197449609219</v>
      </c>
      <c r="Q66" s="123">
        <v>1.9728330000000001</v>
      </c>
      <c r="R66" s="124">
        <v>0</v>
      </c>
      <c r="S66" s="124">
        <v>0</v>
      </c>
      <c r="T66" s="125">
        <f t="shared" si="2"/>
        <v>0</v>
      </c>
      <c r="U66" s="126">
        <v>0</v>
      </c>
    </row>
    <row r="67" spans="1:21">
      <c r="A67" s="109" t="s">
        <v>159</v>
      </c>
      <c r="B67" s="110">
        <v>48923</v>
      </c>
      <c r="C67" s="111">
        <v>2238</v>
      </c>
      <c r="D67" s="112">
        <v>2915</v>
      </c>
      <c r="E67" s="113">
        <v>4.5745354950000001</v>
      </c>
      <c r="F67" s="113">
        <v>5.9583427020000004</v>
      </c>
      <c r="G67" s="127">
        <v>30.25022341</v>
      </c>
      <c r="H67" s="115">
        <v>5029</v>
      </c>
      <c r="I67" s="116">
        <v>6579</v>
      </c>
      <c r="J67" s="117">
        <v>10.279418679999999</v>
      </c>
      <c r="K67" s="117">
        <v>13.44766265</v>
      </c>
      <c r="L67" s="128">
        <v>30.82123683</v>
      </c>
      <c r="M67" s="129">
        <v>6774</v>
      </c>
      <c r="N67" s="130">
        <v>8632</v>
      </c>
      <c r="O67" s="131">
        <f t="shared" ref="O67:O130" si="3">(M67/B67)*100</f>
        <v>13.84624818592482</v>
      </c>
      <c r="P67" s="132">
        <f t="shared" ref="P67:P130" si="4">(N67/B67)*100</f>
        <v>17.644052899454245</v>
      </c>
      <c r="Q67" s="123">
        <v>1.971857</v>
      </c>
      <c r="R67" s="124">
        <v>0</v>
      </c>
      <c r="S67" s="124">
        <v>0</v>
      </c>
      <c r="T67" s="125">
        <f t="shared" ref="T67:T130" si="5">((R67/B67)*100)</f>
        <v>0</v>
      </c>
      <c r="U67" s="126">
        <v>0</v>
      </c>
    </row>
    <row r="68" spans="1:21">
      <c r="A68" s="109" t="s">
        <v>160</v>
      </c>
      <c r="B68" s="110">
        <v>44875</v>
      </c>
      <c r="C68" s="111">
        <v>7134</v>
      </c>
      <c r="D68" s="112">
        <v>8100</v>
      </c>
      <c r="E68" s="113">
        <v>15.897493040000001</v>
      </c>
      <c r="F68" s="113">
        <v>18.05013928</v>
      </c>
      <c r="G68" s="127">
        <v>13.540790579999999</v>
      </c>
      <c r="H68" s="115">
        <v>5944</v>
      </c>
      <c r="I68" s="116">
        <v>7926</v>
      </c>
      <c r="J68" s="117">
        <v>13.24568245</v>
      </c>
      <c r="K68" s="117">
        <v>17.662395539999999</v>
      </c>
      <c r="L68" s="128">
        <v>33.344549129999997</v>
      </c>
      <c r="M68" s="129">
        <v>11665</v>
      </c>
      <c r="N68" s="130">
        <v>13804</v>
      </c>
      <c r="O68" s="131">
        <f t="shared" si="3"/>
        <v>25.99442896935933</v>
      </c>
      <c r="P68" s="132">
        <f t="shared" si="4"/>
        <v>30.761002785515316</v>
      </c>
      <c r="Q68" s="123">
        <v>2.006154</v>
      </c>
      <c r="R68" s="124">
        <v>0</v>
      </c>
      <c r="S68" s="124">
        <v>2927</v>
      </c>
      <c r="T68" s="125">
        <f t="shared" si="5"/>
        <v>0</v>
      </c>
      <c r="U68" s="133">
        <v>6.5225626740947078</v>
      </c>
    </row>
    <row r="69" spans="1:21">
      <c r="A69" s="109" t="s">
        <v>161</v>
      </c>
      <c r="B69" s="110">
        <v>43933</v>
      </c>
      <c r="C69" s="111">
        <v>817</v>
      </c>
      <c r="D69" s="112">
        <v>841</v>
      </c>
      <c r="E69" s="113">
        <v>1.8596499209999999</v>
      </c>
      <c r="F69" s="113">
        <v>1.9142785609999999</v>
      </c>
      <c r="G69" s="127">
        <v>2.937576499</v>
      </c>
      <c r="H69" s="115">
        <v>3988</v>
      </c>
      <c r="I69" s="116">
        <v>5397</v>
      </c>
      <c r="J69" s="117">
        <v>9.077458858</v>
      </c>
      <c r="K69" s="117">
        <v>12.28461521</v>
      </c>
      <c r="L69" s="128">
        <v>35.330992979999998</v>
      </c>
      <c r="M69" s="129">
        <v>4750</v>
      </c>
      <c r="N69" s="130">
        <v>6168</v>
      </c>
      <c r="O69" s="131">
        <f t="shared" si="3"/>
        <v>10.811918148089136</v>
      </c>
      <c r="P69" s="132">
        <f t="shared" si="4"/>
        <v>14.039560239455534</v>
      </c>
      <c r="Q69" s="123">
        <v>2.0459999999999998</v>
      </c>
      <c r="R69" s="124">
        <v>0</v>
      </c>
      <c r="S69" s="124">
        <v>0</v>
      </c>
      <c r="T69" s="125">
        <f t="shared" si="5"/>
        <v>0</v>
      </c>
      <c r="U69" s="126">
        <v>0</v>
      </c>
    </row>
    <row r="70" spans="1:21">
      <c r="A70" s="109" t="s">
        <v>162</v>
      </c>
      <c r="B70" s="110">
        <v>45480</v>
      </c>
      <c r="C70" s="136">
        <v>0</v>
      </c>
      <c r="D70" s="137">
        <v>0</v>
      </c>
      <c r="E70" s="138">
        <v>0</v>
      </c>
      <c r="F70" s="138">
        <v>0</v>
      </c>
      <c r="G70" s="127">
        <v>0</v>
      </c>
      <c r="H70" s="115">
        <v>6095</v>
      </c>
      <c r="I70" s="116">
        <v>7944</v>
      </c>
      <c r="J70" s="117">
        <v>13.40149516</v>
      </c>
      <c r="K70" s="117">
        <v>17.467018469999999</v>
      </c>
      <c r="L70" s="128">
        <v>30.336341260000001</v>
      </c>
      <c r="M70" s="129">
        <v>6095</v>
      </c>
      <c r="N70" s="130">
        <v>7944</v>
      </c>
      <c r="O70" s="131">
        <f t="shared" si="3"/>
        <v>13.401495162708882</v>
      </c>
      <c r="P70" s="132">
        <f t="shared" si="4"/>
        <v>17.467018469656992</v>
      </c>
      <c r="Q70" s="123">
        <v>2.0680000000000001</v>
      </c>
      <c r="R70" s="124">
        <v>0</v>
      </c>
      <c r="S70" s="124">
        <v>0</v>
      </c>
      <c r="T70" s="125">
        <f t="shared" si="5"/>
        <v>0</v>
      </c>
      <c r="U70" s="126">
        <v>0</v>
      </c>
    </row>
    <row r="71" spans="1:21">
      <c r="A71" s="109" t="s">
        <v>163</v>
      </c>
      <c r="B71" s="110">
        <v>41379</v>
      </c>
      <c r="C71" s="111">
        <v>8144</v>
      </c>
      <c r="D71" s="112">
        <v>8230</v>
      </c>
      <c r="E71" s="113">
        <v>19.68148094</v>
      </c>
      <c r="F71" s="113">
        <v>19.889315839999998</v>
      </c>
      <c r="G71" s="127">
        <v>1.0559921409999999</v>
      </c>
      <c r="H71" s="115">
        <v>10772</v>
      </c>
      <c r="I71" s="116">
        <v>16933</v>
      </c>
      <c r="J71" s="117">
        <v>26.032528580000001</v>
      </c>
      <c r="K71" s="117">
        <v>40.921723579999998</v>
      </c>
      <c r="L71" s="128">
        <v>57.194578540000002</v>
      </c>
      <c r="M71" s="129">
        <v>15383</v>
      </c>
      <c r="N71" s="130">
        <v>19745</v>
      </c>
      <c r="O71" s="131">
        <f t="shared" si="3"/>
        <v>37.17586215229948</v>
      </c>
      <c r="P71" s="132">
        <f t="shared" si="4"/>
        <v>47.71744121414244</v>
      </c>
      <c r="Q71" s="123">
        <v>2.0135000000000001</v>
      </c>
      <c r="R71" s="124">
        <v>0</v>
      </c>
      <c r="S71" s="124">
        <v>0</v>
      </c>
      <c r="T71" s="125">
        <f t="shared" si="5"/>
        <v>0</v>
      </c>
      <c r="U71" s="126">
        <v>0</v>
      </c>
    </row>
    <row r="72" spans="1:21">
      <c r="A72" s="109" t="s">
        <v>164</v>
      </c>
      <c r="B72" s="110">
        <v>51075</v>
      </c>
      <c r="C72" s="111">
        <v>3140</v>
      </c>
      <c r="D72" s="112">
        <v>3872</v>
      </c>
      <c r="E72" s="113">
        <v>6.1478218309999999</v>
      </c>
      <c r="F72" s="113">
        <v>7.5810083209999997</v>
      </c>
      <c r="G72" s="127">
        <v>23.312101909999999</v>
      </c>
      <c r="H72" s="115">
        <v>13439</v>
      </c>
      <c r="I72" s="116">
        <v>17224</v>
      </c>
      <c r="J72" s="117">
        <v>26.312285849999999</v>
      </c>
      <c r="K72" s="117">
        <v>33.722956439999997</v>
      </c>
      <c r="L72" s="128">
        <v>28.164297940000001</v>
      </c>
      <c r="M72" s="129">
        <v>14608</v>
      </c>
      <c r="N72" s="130">
        <v>18011</v>
      </c>
      <c r="O72" s="131">
        <f t="shared" si="3"/>
        <v>28.601076847772884</v>
      </c>
      <c r="P72" s="132">
        <f t="shared" si="4"/>
        <v>35.263827704356338</v>
      </c>
      <c r="Q72" s="123">
        <v>2.0345</v>
      </c>
      <c r="R72" s="124">
        <v>0</v>
      </c>
      <c r="S72" s="124">
        <v>0</v>
      </c>
      <c r="T72" s="125">
        <f t="shared" si="5"/>
        <v>0</v>
      </c>
      <c r="U72" s="126">
        <v>0</v>
      </c>
    </row>
    <row r="73" spans="1:21">
      <c r="A73" s="109" t="s">
        <v>165</v>
      </c>
      <c r="B73" s="110">
        <v>43944</v>
      </c>
      <c r="C73" s="111">
        <v>313</v>
      </c>
      <c r="D73" s="112">
        <v>458</v>
      </c>
      <c r="E73" s="113">
        <v>0.71227016200000004</v>
      </c>
      <c r="F73" s="113">
        <v>1.0422355729999999</v>
      </c>
      <c r="G73" s="127">
        <v>46.325878590000002</v>
      </c>
      <c r="H73" s="115">
        <v>5527</v>
      </c>
      <c r="I73" s="116">
        <v>9153</v>
      </c>
      <c r="J73" s="117">
        <v>12.5773712</v>
      </c>
      <c r="K73" s="117">
        <v>20.828782090000001</v>
      </c>
      <c r="L73" s="128">
        <v>65.605210779999993</v>
      </c>
      <c r="M73" s="129">
        <v>5692</v>
      </c>
      <c r="N73" s="130">
        <v>9380</v>
      </c>
      <c r="O73" s="131">
        <f t="shared" si="3"/>
        <v>12.952849080648098</v>
      </c>
      <c r="P73" s="132">
        <f t="shared" si="4"/>
        <v>21.345348625523393</v>
      </c>
      <c r="Q73" s="123">
        <v>2.0299999999999998</v>
      </c>
      <c r="R73" s="124">
        <v>0</v>
      </c>
      <c r="S73" s="124">
        <v>0</v>
      </c>
      <c r="T73" s="125">
        <f t="shared" si="5"/>
        <v>0</v>
      </c>
      <c r="U73" s="126">
        <v>0</v>
      </c>
    </row>
    <row r="74" spans="1:21">
      <c r="A74" s="109" t="s">
        <v>166</v>
      </c>
      <c r="B74" s="110">
        <v>45807</v>
      </c>
      <c r="C74" s="111">
        <v>2081</v>
      </c>
      <c r="D74" s="112">
        <v>2950</v>
      </c>
      <c r="E74" s="113">
        <v>4.5429737809999997</v>
      </c>
      <c r="F74" s="113">
        <v>6.4400637459999999</v>
      </c>
      <c r="G74" s="127">
        <v>41.758769819999998</v>
      </c>
      <c r="H74" s="115">
        <v>12330</v>
      </c>
      <c r="I74" s="116">
        <v>16647</v>
      </c>
      <c r="J74" s="117">
        <v>26.917283380000001</v>
      </c>
      <c r="K74" s="117">
        <v>36.341607179999997</v>
      </c>
      <c r="L74" s="128">
        <v>35.012165449999998</v>
      </c>
      <c r="M74" s="129">
        <v>13283</v>
      </c>
      <c r="N74" s="130">
        <v>17453</v>
      </c>
      <c r="O74" s="131">
        <f t="shared" si="3"/>
        <v>28.997751435370141</v>
      </c>
      <c r="P74" s="132">
        <f t="shared" si="4"/>
        <v>38.10116357761914</v>
      </c>
      <c r="Q74" s="123">
        <v>2.0053329999999998</v>
      </c>
      <c r="R74" s="124">
        <v>0</v>
      </c>
      <c r="S74" s="124">
        <v>0</v>
      </c>
      <c r="T74" s="125">
        <f t="shared" si="5"/>
        <v>0</v>
      </c>
      <c r="U74" s="126">
        <v>0</v>
      </c>
    </row>
    <row r="75" spans="1:21">
      <c r="A75" s="109" t="s">
        <v>167</v>
      </c>
      <c r="B75" s="110">
        <v>48942</v>
      </c>
      <c r="C75" s="111">
        <v>2973</v>
      </c>
      <c r="D75" s="112">
        <v>4007</v>
      </c>
      <c r="E75" s="113">
        <v>6.0745372069999997</v>
      </c>
      <c r="F75" s="113">
        <v>8.1872420419999994</v>
      </c>
      <c r="G75" s="127">
        <v>34.779683820000002</v>
      </c>
      <c r="H75" s="115">
        <v>16724</v>
      </c>
      <c r="I75" s="116">
        <v>20091</v>
      </c>
      <c r="J75" s="117">
        <v>34.171059620000001</v>
      </c>
      <c r="K75" s="117">
        <v>41.050631359999997</v>
      </c>
      <c r="L75" s="128">
        <v>20.132743359999999</v>
      </c>
      <c r="M75" s="129">
        <v>17228</v>
      </c>
      <c r="N75" s="130">
        <v>20942</v>
      </c>
      <c r="O75" s="131">
        <f t="shared" si="3"/>
        <v>35.20084998569736</v>
      </c>
      <c r="P75" s="132">
        <f t="shared" si="4"/>
        <v>42.789424216419434</v>
      </c>
      <c r="Q75" s="123">
        <v>2.0162499999999999</v>
      </c>
      <c r="R75" s="124">
        <v>0</v>
      </c>
      <c r="S75" s="124">
        <v>0</v>
      </c>
      <c r="T75" s="125">
        <f t="shared" si="5"/>
        <v>0</v>
      </c>
      <c r="U75" s="126">
        <v>0</v>
      </c>
    </row>
    <row r="76" spans="1:21">
      <c r="A76" s="109" t="s">
        <v>168</v>
      </c>
      <c r="B76" s="110">
        <v>46805</v>
      </c>
      <c r="C76" s="111">
        <v>566</v>
      </c>
      <c r="D76" s="112">
        <v>792</v>
      </c>
      <c r="E76" s="113">
        <v>1.209272514</v>
      </c>
      <c r="F76" s="113">
        <v>1.69212691</v>
      </c>
      <c r="G76" s="127">
        <v>39.92932862</v>
      </c>
      <c r="H76" s="115">
        <v>2103</v>
      </c>
      <c r="I76" s="116">
        <v>2956</v>
      </c>
      <c r="J76" s="117">
        <v>4.4931097109999998</v>
      </c>
      <c r="K76" s="117">
        <v>6.3155645759999999</v>
      </c>
      <c r="L76" s="128">
        <v>40.561103189999997</v>
      </c>
      <c r="M76" s="129">
        <v>2617</v>
      </c>
      <c r="N76" s="130">
        <v>3650</v>
      </c>
      <c r="O76" s="131">
        <f t="shared" si="3"/>
        <v>5.5912829825873303</v>
      </c>
      <c r="P76" s="132">
        <f t="shared" si="4"/>
        <v>7.7983121461382341</v>
      </c>
      <c r="Q76" s="123">
        <v>2.038176</v>
      </c>
      <c r="R76" s="124">
        <v>0</v>
      </c>
      <c r="S76" s="124">
        <v>0</v>
      </c>
      <c r="T76" s="125">
        <f t="shared" si="5"/>
        <v>0</v>
      </c>
      <c r="U76" s="126">
        <v>0</v>
      </c>
    </row>
    <row r="77" spans="1:21">
      <c r="A77" s="109" t="s">
        <v>169</v>
      </c>
      <c r="B77" s="110">
        <v>43204</v>
      </c>
      <c r="C77" s="111">
        <v>1637</v>
      </c>
      <c r="D77" s="112">
        <v>2451</v>
      </c>
      <c r="E77" s="113">
        <v>3.789001018</v>
      </c>
      <c r="F77" s="113">
        <v>5.6730858250000002</v>
      </c>
      <c r="G77" s="127">
        <v>49.7251069</v>
      </c>
      <c r="H77" s="115">
        <v>6854</v>
      </c>
      <c r="I77" s="116">
        <v>8497</v>
      </c>
      <c r="J77" s="117">
        <v>15.86427183</v>
      </c>
      <c r="K77" s="117">
        <v>19.667160450000001</v>
      </c>
      <c r="L77" s="128">
        <v>23.971403559999999</v>
      </c>
      <c r="M77" s="129">
        <v>7310</v>
      </c>
      <c r="N77" s="130">
        <v>9098</v>
      </c>
      <c r="O77" s="131">
        <f t="shared" si="3"/>
        <v>16.919729654661605</v>
      </c>
      <c r="P77" s="132">
        <f t="shared" si="4"/>
        <v>21.058235348578837</v>
      </c>
      <c r="Q77" s="123">
        <v>2.1657500000000001</v>
      </c>
      <c r="R77" s="124">
        <v>1934</v>
      </c>
      <c r="S77" s="124">
        <v>2498</v>
      </c>
      <c r="T77" s="134">
        <f t="shared" si="5"/>
        <v>4.4764373669104716</v>
      </c>
      <c r="U77" s="133">
        <v>5.7818720488843622</v>
      </c>
    </row>
    <row r="78" spans="1:21">
      <c r="A78" s="109" t="s">
        <v>170</v>
      </c>
      <c r="B78" s="110">
        <v>45422</v>
      </c>
      <c r="C78" s="111">
        <v>991</v>
      </c>
      <c r="D78" s="112">
        <v>1385</v>
      </c>
      <c r="E78" s="113">
        <v>2.1817621420000002</v>
      </c>
      <c r="F78" s="113">
        <v>3.0491832149999998</v>
      </c>
      <c r="G78" s="127">
        <v>39.757820379999998</v>
      </c>
      <c r="H78" s="115">
        <v>4204</v>
      </c>
      <c r="I78" s="116">
        <v>5546</v>
      </c>
      <c r="J78" s="117">
        <v>9.2554268860000004</v>
      </c>
      <c r="K78" s="117">
        <v>12.20994232</v>
      </c>
      <c r="L78" s="128">
        <v>31.921979069999999</v>
      </c>
      <c r="M78" s="129">
        <v>4816</v>
      </c>
      <c r="N78" s="130">
        <v>6385</v>
      </c>
      <c r="O78" s="131">
        <f t="shared" si="3"/>
        <v>10.60279159878473</v>
      </c>
      <c r="P78" s="132">
        <f t="shared" si="4"/>
        <v>14.057064858438642</v>
      </c>
      <c r="Q78" s="123">
        <v>2.1062500000000002</v>
      </c>
      <c r="R78" s="124">
        <v>0</v>
      </c>
      <c r="S78" s="124">
        <v>0</v>
      </c>
      <c r="T78" s="125">
        <f t="shared" si="5"/>
        <v>0</v>
      </c>
      <c r="U78" s="126">
        <v>0</v>
      </c>
    </row>
    <row r="79" spans="1:21">
      <c r="A79" s="109" t="s">
        <v>171</v>
      </c>
      <c r="B79" s="110">
        <v>48426</v>
      </c>
      <c r="C79" s="111">
        <v>5710</v>
      </c>
      <c r="D79" s="112">
        <v>7389</v>
      </c>
      <c r="E79" s="113">
        <v>11.791186550000001</v>
      </c>
      <c r="F79" s="113">
        <v>15.258332299999999</v>
      </c>
      <c r="G79" s="127">
        <v>29.404553419999999</v>
      </c>
      <c r="H79" s="115">
        <v>9312</v>
      </c>
      <c r="I79" s="116">
        <v>11128</v>
      </c>
      <c r="J79" s="117">
        <v>19.22933961</v>
      </c>
      <c r="K79" s="117">
        <v>22.979391240000002</v>
      </c>
      <c r="L79" s="128">
        <v>19.50171821</v>
      </c>
      <c r="M79" s="129">
        <v>13394</v>
      </c>
      <c r="N79" s="130">
        <v>15913</v>
      </c>
      <c r="O79" s="131">
        <f t="shared" si="3"/>
        <v>27.658695741956802</v>
      </c>
      <c r="P79" s="132">
        <f t="shared" si="4"/>
        <v>32.860446867385292</v>
      </c>
      <c r="Q79" s="123">
        <v>2.1783329999999999</v>
      </c>
      <c r="R79" s="124">
        <v>17481</v>
      </c>
      <c r="S79" s="124">
        <v>36193</v>
      </c>
      <c r="T79" s="134">
        <f t="shared" si="5"/>
        <v>36.098376904968404</v>
      </c>
      <c r="U79" s="133">
        <v>74.738776690207743</v>
      </c>
    </row>
    <row r="80" spans="1:21">
      <c r="A80" s="109" t="s">
        <v>172</v>
      </c>
      <c r="B80" s="110">
        <v>46481</v>
      </c>
      <c r="C80" s="111">
        <v>7590</v>
      </c>
      <c r="D80" s="112">
        <v>7938</v>
      </c>
      <c r="E80" s="113">
        <v>16.32925281</v>
      </c>
      <c r="F80" s="113">
        <v>17.077945830000001</v>
      </c>
      <c r="G80" s="127">
        <v>4.5849802369999999</v>
      </c>
      <c r="H80" s="115">
        <v>7388</v>
      </c>
      <c r="I80" s="116">
        <v>9746</v>
      </c>
      <c r="J80" s="117">
        <v>15.894666640000001</v>
      </c>
      <c r="K80" s="117">
        <v>20.967707239999999</v>
      </c>
      <c r="L80" s="128">
        <v>31.916621549999999</v>
      </c>
      <c r="M80" s="129">
        <v>12791</v>
      </c>
      <c r="N80" s="130">
        <v>14728</v>
      </c>
      <c r="O80" s="131">
        <f t="shared" si="3"/>
        <v>27.518771110776445</v>
      </c>
      <c r="P80" s="132">
        <f t="shared" si="4"/>
        <v>31.686065273982916</v>
      </c>
      <c r="Q80" s="123">
        <v>2.11375</v>
      </c>
      <c r="R80" s="124">
        <v>0</v>
      </c>
      <c r="S80" s="124">
        <v>1210</v>
      </c>
      <c r="T80" s="125">
        <f t="shared" si="5"/>
        <v>0</v>
      </c>
      <c r="U80" s="133">
        <v>2.6032142165616055</v>
      </c>
    </row>
    <row r="81" spans="1:21">
      <c r="A81" s="109" t="s">
        <v>173</v>
      </c>
      <c r="B81" s="110">
        <v>48345</v>
      </c>
      <c r="C81" s="111">
        <v>354</v>
      </c>
      <c r="D81" s="112">
        <v>549</v>
      </c>
      <c r="E81" s="113">
        <v>0.73223704599999995</v>
      </c>
      <c r="F81" s="113">
        <v>1.135587962</v>
      </c>
      <c r="G81" s="127">
        <v>55.084745759999997</v>
      </c>
      <c r="H81" s="115">
        <v>5254</v>
      </c>
      <c r="I81" s="116">
        <v>7035</v>
      </c>
      <c r="J81" s="117">
        <v>10.86772158</v>
      </c>
      <c r="K81" s="117">
        <v>14.55165994</v>
      </c>
      <c r="L81" s="128">
        <v>33.897982489999997</v>
      </c>
      <c r="M81" s="129">
        <v>5529</v>
      </c>
      <c r="N81" s="130">
        <v>7455</v>
      </c>
      <c r="O81" s="131">
        <f t="shared" si="3"/>
        <v>11.436549798324542</v>
      </c>
      <c r="P81" s="132">
        <f t="shared" si="4"/>
        <v>15.420415761712691</v>
      </c>
      <c r="Q81" s="123">
        <v>2.1807270000000001</v>
      </c>
      <c r="R81" s="124">
        <v>654</v>
      </c>
      <c r="S81" s="124">
        <v>3796</v>
      </c>
      <c r="T81" s="134">
        <f t="shared" si="5"/>
        <v>1.3527769159168477</v>
      </c>
      <c r="U81" s="133">
        <v>7.8518978177681245</v>
      </c>
    </row>
    <row r="82" spans="1:21">
      <c r="A82" s="109" t="s">
        <v>174</v>
      </c>
      <c r="B82" s="110">
        <v>51297</v>
      </c>
      <c r="C82" s="111">
        <v>2431</v>
      </c>
      <c r="D82" s="112">
        <v>3346</v>
      </c>
      <c r="E82" s="113">
        <v>4.7390685619999999</v>
      </c>
      <c r="F82" s="113">
        <v>6.5227986040000001</v>
      </c>
      <c r="G82" s="127">
        <v>37.638831760000002</v>
      </c>
      <c r="H82" s="115">
        <v>6214</v>
      </c>
      <c r="I82" s="116">
        <v>8465</v>
      </c>
      <c r="J82" s="117">
        <v>12.113768840000001</v>
      </c>
      <c r="K82" s="117">
        <v>16.50193968</v>
      </c>
      <c r="L82" s="128">
        <v>36.224654010000002</v>
      </c>
      <c r="M82" s="129">
        <v>7659</v>
      </c>
      <c r="N82" s="130">
        <v>10419</v>
      </c>
      <c r="O82" s="131">
        <f t="shared" si="3"/>
        <v>14.930697701619977</v>
      </c>
      <c r="P82" s="132">
        <f t="shared" si="4"/>
        <v>20.311129305807356</v>
      </c>
      <c r="Q82" s="123">
        <v>1.8832500000000001</v>
      </c>
      <c r="R82" s="124">
        <v>0</v>
      </c>
      <c r="S82" s="124">
        <v>0</v>
      </c>
      <c r="T82" s="125">
        <f t="shared" si="5"/>
        <v>0</v>
      </c>
      <c r="U82" s="126">
        <v>0</v>
      </c>
    </row>
    <row r="83" spans="1:21">
      <c r="A83" s="109" t="s">
        <v>175</v>
      </c>
      <c r="B83" s="110">
        <v>53856</v>
      </c>
      <c r="C83" s="111">
        <v>11378</v>
      </c>
      <c r="D83" s="112">
        <v>13339</v>
      </c>
      <c r="E83" s="113">
        <v>21.126708260000001</v>
      </c>
      <c r="F83" s="113">
        <v>24.767899580000002</v>
      </c>
      <c r="G83" s="127">
        <v>17.235014939999999</v>
      </c>
      <c r="H83" s="115">
        <v>9927</v>
      </c>
      <c r="I83" s="116">
        <v>12976</v>
      </c>
      <c r="J83" s="117">
        <v>18.43248663</v>
      </c>
      <c r="K83" s="117">
        <v>24.093879980000001</v>
      </c>
      <c r="L83" s="128">
        <v>30.71421376</v>
      </c>
      <c r="M83" s="129">
        <v>17326</v>
      </c>
      <c r="N83" s="130">
        <v>20337</v>
      </c>
      <c r="O83" s="131">
        <f t="shared" si="3"/>
        <v>32.170974450386211</v>
      </c>
      <c r="P83" s="132">
        <f t="shared" si="4"/>
        <v>37.761809269162214</v>
      </c>
      <c r="Q83" s="123">
        <v>2.0664289999999998</v>
      </c>
      <c r="R83" s="124">
        <v>0</v>
      </c>
      <c r="S83" s="124">
        <v>0</v>
      </c>
      <c r="T83" s="125">
        <f t="shared" si="5"/>
        <v>0</v>
      </c>
      <c r="U83" s="126">
        <v>0</v>
      </c>
    </row>
    <row r="84" spans="1:21">
      <c r="A84" s="109" t="s">
        <v>176</v>
      </c>
      <c r="B84" s="110">
        <v>48038</v>
      </c>
      <c r="C84" s="111">
        <v>1482</v>
      </c>
      <c r="D84" s="112">
        <v>1972</v>
      </c>
      <c r="E84" s="113">
        <v>3.0850576630000002</v>
      </c>
      <c r="F84" s="113">
        <v>4.1050834759999999</v>
      </c>
      <c r="G84" s="127">
        <v>33.063427799999999</v>
      </c>
      <c r="H84" s="115">
        <v>5958</v>
      </c>
      <c r="I84" s="116">
        <v>7740</v>
      </c>
      <c r="J84" s="117">
        <v>12.402681210000001</v>
      </c>
      <c r="K84" s="117">
        <v>16.11224447</v>
      </c>
      <c r="L84" s="128">
        <v>29.909365560000001</v>
      </c>
      <c r="M84" s="129">
        <v>6822</v>
      </c>
      <c r="N84" s="130">
        <v>8838</v>
      </c>
      <c r="O84" s="131">
        <f t="shared" si="3"/>
        <v>14.201257337940799</v>
      </c>
      <c r="P84" s="132">
        <f t="shared" si="4"/>
        <v>18.397934968150214</v>
      </c>
      <c r="Q84" s="123">
        <v>1.8919999999999999</v>
      </c>
      <c r="R84" s="124">
        <v>0</v>
      </c>
      <c r="S84" s="124">
        <v>0</v>
      </c>
      <c r="T84" s="125">
        <f t="shared" si="5"/>
        <v>0</v>
      </c>
      <c r="U84" s="126">
        <v>0</v>
      </c>
    </row>
    <row r="85" spans="1:21">
      <c r="A85" s="109" t="s">
        <v>177</v>
      </c>
      <c r="B85" s="110">
        <v>47178</v>
      </c>
      <c r="C85" s="111">
        <v>3029</v>
      </c>
      <c r="D85" s="112">
        <v>3228</v>
      </c>
      <c r="E85" s="113">
        <v>6.420365425</v>
      </c>
      <c r="F85" s="113">
        <v>6.8421721990000002</v>
      </c>
      <c r="G85" s="127">
        <v>6.5698250250000001</v>
      </c>
      <c r="H85" s="115">
        <v>5232</v>
      </c>
      <c r="I85" s="116">
        <v>6736</v>
      </c>
      <c r="J85" s="117">
        <v>11.08991479</v>
      </c>
      <c r="K85" s="117">
        <v>14.277841370000001</v>
      </c>
      <c r="L85" s="128">
        <v>28.746177370000002</v>
      </c>
      <c r="M85" s="129">
        <v>7314</v>
      </c>
      <c r="N85" s="130">
        <v>8867</v>
      </c>
      <c r="O85" s="131">
        <f t="shared" si="3"/>
        <v>15.50298868116495</v>
      </c>
      <c r="P85" s="132">
        <f t="shared" si="4"/>
        <v>18.79477722667345</v>
      </c>
      <c r="Q85" s="123">
        <v>1.903</v>
      </c>
      <c r="R85" s="124">
        <v>0</v>
      </c>
      <c r="S85" s="124">
        <v>0</v>
      </c>
      <c r="T85" s="125">
        <f t="shared" si="5"/>
        <v>0</v>
      </c>
      <c r="U85" s="126">
        <v>0</v>
      </c>
    </row>
    <row r="86" spans="1:21">
      <c r="A86" s="109" t="s">
        <v>178</v>
      </c>
      <c r="B86" s="110">
        <v>52358</v>
      </c>
      <c r="C86" s="111">
        <v>1113</v>
      </c>
      <c r="D86" s="112">
        <v>1219</v>
      </c>
      <c r="E86" s="113">
        <v>2.1257496470000001</v>
      </c>
      <c r="F86" s="113">
        <v>2.3282019940000001</v>
      </c>
      <c r="G86" s="127">
        <v>9.5238095240000007</v>
      </c>
      <c r="H86" s="115">
        <v>11006</v>
      </c>
      <c r="I86" s="116">
        <v>11758</v>
      </c>
      <c r="J86" s="117">
        <v>21.02066542</v>
      </c>
      <c r="K86" s="117">
        <v>22.456931130000001</v>
      </c>
      <c r="L86" s="128">
        <v>6.8326367440000002</v>
      </c>
      <c r="M86" s="129">
        <v>11251</v>
      </c>
      <c r="N86" s="130">
        <v>12049</v>
      </c>
      <c r="O86" s="131">
        <f t="shared" si="3"/>
        <v>21.488597731005768</v>
      </c>
      <c r="P86" s="132">
        <f t="shared" si="4"/>
        <v>23.012720119179495</v>
      </c>
      <c r="Q86" s="123">
        <v>2.1669999999999998</v>
      </c>
      <c r="R86" s="124">
        <v>0</v>
      </c>
      <c r="S86" s="124">
        <v>288</v>
      </c>
      <c r="T86" s="125">
        <f t="shared" si="5"/>
        <v>0</v>
      </c>
      <c r="U86" s="133">
        <v>0.55005920776194661</v>
      </c>
    </row>
    <row r="87" spans="1:21">
      <c r="A87" s="109" t="s">
        <v>179</v>
      </c>
      <c r="B87" s="110">
        <v>50618</v>
      </c>
      <c r="C87" s="111">
        <v>5485</v>
      </c>
      <c r="D87" s="112">
        <v>5943</v>
      </c>
      <c r="E87" s="113">
        <v>10.836066219999999</v>
      </c>
      <c r="F87" s="113">
        <v>11.740882689999999</v>
      </c>
      <c r="G87" s="127">
        <v>8.3500455789999997</v>
      </c>
      <c r="H87" s="115">
        <v>5223</v>
      </c>
      <c r="I87" s="116">
        <v>7566</v>
      </c>
      <c r="J87" s="117">
        <v>10.318463789999999</v>
      </c>
      <c r="K87" s="117">
        <v>14.94725197</v>
      </c>
      <c r="L87" s="128">
        <v>44.859276280000003</v>
      </c>
      <c r="M87" s="129">
        <v>8716</v>
      </c>
      <c r="N87" s="130">
        <v>10831</v>
      </c>
      <c r="O87" s="131">
        <f t="shared" si="3"/>
        <v>17.219171045873011</v>
      </c>
      <c r="P87" s="132">
        <f t="shared" si="4"/>
        <v>21.39752657157533</v>
      </c>
      <c r="Q87" s="123">
        <v>1.941875</v>
      </c>
      <c r="R87" s="124">
        <v>0</v>
      </c>
      <c r="S87" s="124">
        <v>0</v>
      </c>
      <c r="T87" s="125">
        <f t="shared" si="5"/>
        <v>0</v>
      </c>
      <c r="U87" s="126">
        <v>0</v>
      </c>
    </row>
    <row r="88" spans="1:21">
      <c r="A88" s="109" t="s">
        <v>180</v>
      </c>
      <c r="B88" s="110">
        <v>49168</v>
      </c>
      <c r="C88" s="111">
        <v>1778</v>
      </c>
      <c r="D88" s="112">
        <v>2199</v>
      </c>
      <c r="E88" s="113">
        <v>3.6161731210000001</v>
      </c>
      <c r="F88" s="113">
        <v>4.4724210869999999</v>
      </c>
      <c r="G88" s="127">
        <v>23.67829021</v>
      </c>
      <c r="H88" s="115">
        <v>4674</v>
      </c>
      <c r="I88" s="116">
        <v>6779</v>
      </c>
      <c r="J88" s="117">
        <v>9.5061828829999993</v>
      </c>
      <c r="K88" s="117">
        <v>13.78742271</v>
      </c>
      <c r="L88" s="128">
        <v>45.036371420000002</v>
      </c>
      <c r="M88" s="129">
        <v>5803</v>
      </c>
      <c r="N88" s="130">
        <v>8086</v>
      </c>
      <c r="O88" s="131">
        <f t="shared" si="3"/>
        <v>11.802391799544418</v>
      </c>
      <c r="P88" s="132">
        <f t="shared" si="4"/>
        <v>16.445655711031566</v>
      </c>
      <c r="Q88" s="123">
        <v>1.7529999999999999</v>
      </c>
      <c r="R88" s="124">
        <v>0</v>
      </c>
      <c r="S88" s="124">
        <v>0</v>
      </c>
      <c r="T88" s="125">
        <f t="shared" si="5"/>
        <v>0</v>
      </c>
      <c r="U88" s="126">
        <v>0</v>
      </c>
    </row>
    <row r="89" spans="1:21">
      <c r="A89" s="109" t="s">
        <v>181</v>
      </c>
      <c r="B89" s="110">
        <v>52617</v>
      </c>
      <c r="C89" s="136">
        <v>2068</v>
      </c>
      <c r="D89" s="137">
        <v>2066</v>
      </c>
      <c r="E89" s="138">
        <v>3.9302886899999998</v>
      </c>
      <c r="F89" s="138">
        <v>3.9264876370000001</v>
      </c>
      <c r="G89" s="127">
        <v>-9.6711799000000001E-2</v>
      </c>
      <c r="H89" s="115">
        <v>13490</v>
      </c>
      <c r="I89" s="116">
        <v>15703</v>
      </c>
      <c r="J89" s="117">
        <v>25.638101750000001</v>
      </c>
      <c r="K89" s="117">
        <v>29.843966779999999</v>
      </c>
      <c r="L89" s="128">
        <v>16.404744260000001</v>
      </c>
      <c r="M89" s="129">
        <v>15013</v>
      </c>
      <c r="N89" s="130">
        <v>17113</v>
      </c>
      <c r="O89" s="131">
        <f t="shared" si="3"/>
        <v>28.532603531178136</v>
      </c>
      <c r="P89" s="132">
        <f t="shared" si="4"/>
        <v>32.523709067411673</v>
      </c>
      <c r="Q89" s="123">
        <v>2.2075</v>
      </c>
      <c r="R89" s="124">
        <v>49564</v>
      </c>
      <c r="S89" s="124">
        <v>49564</v>
      </c>
      <c r="T89" s="134">
        <f t="shared" si="5"/>
        <v>94.197692760894768</v>
      </c>
      <c r="U89" s="133">
        <v>94.197692760894768</v>
      </c>
    </row>
    <row r="90" spans="1:21">
      <c r="A90" s="109" t="s">
        <v>182</v>
      </c>
      <c r="B90" s="110">
        <v>48595</v>
      </c>
      <c r="C90" s="111">
        <v>922</v>
      </c>
      <c r="D90" s="112">
        <v>1026</v>
      </c>
      <c r="E90" s="113">
        <v>1.8973145389999999</v>
      </c>
      <c r="F90" s="113">
        <v>2.1113283260000002</v>
      </c>
      <c r="G90" s="127">
        <v>11.279826460000001</v>
      </c>
      <c r="H90" s="115">
        <v>5314</v>
      </c>
      <c r="I90" s="116">
        <v>7121</v>
      </c>
      <c r="J90" s="117">
        <v>10.93528141</v>
      </c>
      <c r="K90" s="117">
        <v>14.653770959999999</v>
      </c>
      <c r="L90" s="128">
        <v>34.004516369999997</v>
      </c>
      <c r="M90" s="129">
        <v>5779</v>
      </c>
      <c r="N90" s="130">
        <v>7545</v>
      </c>
      <c r="O90" s="131">
        <f t="shared" si="3"/>
        <v>11.892169976335014</v>
      </c>
      <c r="P90" s="132">
        <f t="shared" si="4"/>
        <v>15.526288712830539</v>
      </c>
      <c r="Q90" s="123">
        <v>2.0705</v>
      </c>
      <c r="R90" s="124">
        <v>0</v>
      </c>
      <c r="S90" s="124">
        <v>0</v>
      </c>
      <c r="T90" s="125">
        <f t="shared" si="5"/>
        <v>0</v>
      </c>
      <c r="U90" s="126">
        <v>0</v>
      </c>
    </row>
    <row r="91" spans="1:21">
      <c r="A91" s="109" t="s">
        <v>183</v>
      </c>
      <c r="B91" s="110">
        <v>50046</v>
      </c>
      <c r="C91" s="111">
        <v>7332</v>
      </c>
      <c r="D91" s="112">
        <v>8658</v>
      </c>
      <c r="E91" s="113">
        <v>14.65052152</v>
      </c>
      <c r="F91" s="113">
        <v>17.300083919999999</v>
      </c>
      <c r="G91" s="127">
        <v>18.085106379999999</v>
      </c>
      <c r="H91" s="115">
        <v>8098</v>
      </c>
      <c r="I91" s="116">
        <v>10180</v>
      </c>
      <c r="J91" s="117">
        <v>16.181113379999999</v>
      </c>
      <c r="K91" s="117">
        <v>20.341286019999998</v>
      </c>
      <c r="L91" s="128">
        <v>25.71005186</v>
      </c>
      <c r="M91" s="129">
        <v>12850</v>
      </c>
      <c r="N91" s="130">
        <v>15277</v>
      </c>
      <c r="O91" s="131">
        <f t="shared" si="3"/>
        <v>25.67637773248611</v>
      </c>
      <c r="P91" s="132">
        <f t="shared" si="4"/>
        <v>30.525916157135434</v>
      </c>
      <c r="Q91" s="123">
        <v>2.0640000000000001</v>
      </c>
      <c r="R91" s="124">
        <v>20238</v>
      </c>
      <c r="S91" s="124">
        <v>20797</v>
      </c>
      <c r="T91" s="134">
        <f t="shared" si="5"/>
        <v>40.438796307397197</v>
      </c>
      <c r="U91" s="133">
        <v>41.555768692802616</v>
      </c>
    </row>
    <row r="92" spans="1:21">
      <c r="A92" s="109" t="s">
        <v>184</v>
      </c>
      <c r="B92" s="110">
        <v>54254</v>
      </c>
      <c r="C92" s="111">
        <v>6062</v>
      </c>
      <c r="D92" s="112">
        <v>6693</v>
      </c>
      <c r="E92" s="113">
        <v>11.173369709999999</v>
      </c>
      <c r="F92" s="113">
        <v>12.33641759</v>
      </c>
      <c r="G92" s="127">
        <v>10.409105909999999</v>
      </c>
      <c r="H92" s="115">
        <v>5774</v>
      </c>
      <c r="I92" s="116">
        <v>8363</v>
      </c>
      <c r="J92" s="117">
        <v>10.642533269999999</v>
      </c>
      <c r="K92" s="117">
        <v>15.414531650000001</v>
      </c>
      <c r="L92" s="128">
        <v>44.838933150000003</v>
      </c>
      <c r="M92" s="129">
        <v>10094</v>
      </c>
      <c r="N92" s="130">
        <v>12476</v>
      </c>
      <c r="O92" s="131">
        <f t="shared" si="3"/>
        <v>18.605079809783611</v>
      </c>
      <c r="P92" s="132">
        <f t="shared" si="4"/>
        <v>22.99553949939175</v>
      </c>
      <c r="Q92" s="123">
        <v>1.7692140000000001</v>
      </c>
      <c r="R92" s="124">
        <v>0</v>
      </c>
      <c r="S92" s="124">
        <v>0</v>
      </c>
      <c r="T92" s="125">
        <f t="shared" si="5"/>
        <v>0</v>
      </c>
      <c r="U92" s="126">
        <v>0</v>
      </c>
    </row>
    <row r="93" spans="1:21">
      <c r="A93" s="109" t="s">
        <v>185</v>
      </c>
      <c r="B93" s="110">
        <v>43519</v>
      </c>
      <c r="C93" s="111">
        <v>3044</v>
      </c>
      <c r="D93" s="112">
        <v>3927</v>
      </c>
      <c r="E93" s="113">
        <v>6.994646017</v>
      </c>
      <c r="F93" s="113">
        <v>9.0236448449999997</v>
      </c>
      <c r="G93" s="127">
        <v>29.007884359999998</v>
      </c>
      <c r="H93" s="115">
        <v>7764</v>
      </c>
      <c r="I93" s="116">
        <v>9289</v>
      </c>
      <c r="J93" s="117">
        <v>17.840483469999999</v>
      </c>
      <c r="K93" s="117">
        <v>21.344700020000001</v>
      </c>
      <c r="L93" s="128">
        <v>19.64193715</v>
      </c>
      <c r="M93" s="129">
        <v>8946</v>
      </c>
      <c r="N93" s="130">
        <v>11068</v>
      </c>
      <c r="O93" s="131">
        <f t="shared" si="3"/>
        <v>20.556538523403571</v>
      </c>
      <c r="P93" s="132">
        <f t="shared" si="4"/>
        <v>25.432569682207774</v>
      </c>
      <c r="Q93" s="123">
        <v>2.1640000000000001</v>
      </c>
      <c r="R93" s="124">
        <v>6038</v>
      </c>
      <c r="S93" s="124">
        <v>18045</v>
      </c>
      <c r="T93" s="134">
        <f t="shared" si="5"/>
        <v>13.874399687492819</v>
      </c>
      <c r="U93" s="133">
        <v>41.464647625175211</v>
      </c>
    </row>
    <row r="94" spans="1:21">
      <c r="A94" s="109" t="s">
        <v>186</v>
      </c>
      <c r="B94" s="110">
        <v>41383</v>
      </c>
      <c r="C94" s="111">
        <v>18118</v>
      </c>
      <c r="D94" s="112">
        <v>18282</v>
      </c>
      <c r="E94" s="113">
        <v>43.781262839999997</v>
      </c>
      <c r="F94" s="113">
        <v>44.177560829999997</v>
      </c>
      <c r="G94" s="127">
        <v>0.90517717200000003</v>
      </c>
      <c r="H94" s="115">
        <v>17796</v>
      </c>
      <c r="I94" s="116">
        <v>18840</v>
      </c>
      <c r="J94" s="117">
        <v>43.003165549999999</v>
      </c>
      <c r="K94" s="117">
        <v>45.525940599999998</v>
      </c>
      <c r="L94" s="128">
        <v>5.8664868510000003</v>
      </c>
      <c r="M94" s="129">
        <v>26276</v>
      </c>
      <c r="N94" s="130">
        <v>27213</v>
      </c>
      <c r="O94" s="131">
        <f t="shared" si="3"/>
        <v>63.49467172510451</v>
      </c>
      <c r="P94" s="132">
        <f t="shared" si="4"/>
        <v>65.758886499287144</v>
      </c>
      <c r="Q94" s="123">
        <v>2.1120000000000001</v>
      </c>
      <c r="R94" s="124">
        <v>28727</v>
      </c>
      <c r="S94" s="124">
        <v>28727</v>
      </c>
      <c r="T94" s="134">
        <f t="shared" si="5"/>
        <v>69.417393615735932</v>
      </c>
      <c r="U94" s="133">
        <v>69.417393615735932</v>
      </c>
    </row>
    <row r="95" spans="1:21">
      <c r="A95" s="109" t="s">
        <v>187</v>
      </c>
      <c r="B95" s="110">
        <v>46945</v>
      </c>
      <c r="C95" s="111">
        <v>2692</v>
      </c>
      <c r="D95" s="112">
        <v>3070</v>
      </c>
      <c r="E95" s="113">
        <v>5.7343700069999999</v>
      </c>
      <c r="F95" s="113">
        <v>6.5395675789999999</v>
      </c>
      <c r="G95" s="127">
        <v>14.041604749999999</v>
      </c>
      <c r="H95" s="115">
        <v>2672</v>
      </c>
      <c r="I95" s="116">
        <v>3880</v>
      </c>
      <c r="J95" s="117">
        <v>5.6917669609999999</v>
      </c>
      <c r="K95" s="117">
        <v>8.2649909469999994</v>
      </c>
      <c r="L95" s="128">
        <v>45.209580840000001</v>
      </c>
      <c r="M95" s="129">
        <v>4769</v>
      </c>
      <c r="N95" s="130">
        <v>6120</v>
      </c>
      <c r="O95" s="131">
        <f t="shared" si="3"/>
        <v>10.158696346788796</v>
      </c>
      <c r="P95" s="132">
        <f t="shared" si="4"/>
        <v>13.036532112046013</v>
      </c>
      <c r="Q95" s="123">
        <v>1.9547369999999999</v>
      </c>
      <c r="R95" s="124">
        <v>0</v>
      </c>
      <c r="S95" s="124">
        <v>912</v>
      </c>
      <c r="T95" s="125">
        <f t="shared" si="5"/>
        <v>0</v>
      </c>
      <c r="U95" s="133">
        <v>1.9426989029715624</v>
      </c>
    </row>
    <row r="96" spans="1:21">
      <c r="A96" s="109" t="s">
        <v>188</v>
      </c>
      <c r="B96" s="110">
        <v>44065</v>
      </c>
      <c r="C96" s="111">
        <v>926</v>
      </c>
      <c r="D96" s="112">
        <v>1164</v>
      </c>
      <c r="E96" s="113">
        <v>2.1014410529999998</v>
      </c>
      <c r="F96" s="113">
        <v>2.6415522519999999</v>
      </c>
      <c r="G96" s="127">
        <v>25.701943839999998</v>
      </c>
      <c r="H96" s="115">
        <v>6378</v>
      </c>
      <c r="I96" s="116">
        <v>7043</v>
      </c>
      <c r="J96" s="117">
        <v>14.47407239</v>
      </c>
      <c r="K96" s="117">
        <v>15.98320663</v>
      </c>
      <c r="L96" s="128">
        <v>10.42646598</v>
      </c>
      <c r="M96" s="129">
        <v>7110</v>
      </c>
      <c r="N96" s="130">
        <v>7896</v>
      </c>
      <c r="O96" s="131">
        <f t="shared" si="3"/>
        <v>16.135254737319869</v>
      </c>
      <c r="P96" s="132">
        <f t="shared" si="4"/>
        <v>17.918983320095315</v>
      </c>
      <c r="Q96" s="123">
        <v>2.0827</v>
      </c>
      <c r="R96" s="124">
        <v>2210</v>
      </c>
      <c r="S96" s="124">
        <v>16568</v>
      </c>
      <c r="T96" s="134">
        <f t="shared" si="5"/>
        <v>5.0153182798139113</v>
      </c>
      <c r="U96" s="133">
        <v>37.599001475093615</v>
      </c>
    </row>
    <row r="97" spans="1:21">
      <c r="A97" s="109" t="s">
        <v>189</v>
      </c>
      <c r="B97" s="110">
        <v>46011</v>
      </c>
      <c r="C97" s="111">
        <v>1068</v>
      </c>
      <c r="D97" s="112">
        <v>1605</v>
      </c>
      <c r="E97" s="113">
        <v>2.3211840650000002</v>
      </c>
      <c r="F97" s="113">
        <v>3.4882962769999999</v>
      </c>
      <c r="G97" s="127">
        <v>50.280898880000002</v>
      </c>
      <c r="H97" s="115">
        <v>4542</v>
      </c>
      <c r="I97" s="116">
        <v>5840</v>
      </c>
      <c r="J97" s="117">
        <v>9.8715524549999998</v>
      </c>
      <c r="K97" s="117">
        <v>12.69261698</v>
      </c>
      <c r="L97" s="128">
        <v>28.577719070000001</v>
      </c>
      <c r="M97" s="129">
        <v>5403</v>
      </c>
      <c r="N97" s="130">
        <v>6999</v>
      </c>
      <c r="O97" s="131">
        <f t="shared" si="3"/>
        <v>11.742844102497228</v>
      </c>
      <c r="P97" s="132">
        <f t="shared" si="4"/>
        <v>15.211579839603573</v>
      </c>
      <c r="Q97" s="123">
        <v>2.1366670000000001</v>
      </c>
      <c r="R97" s="124">
        <v>5231</v>
      </c>
      <c r="S97" s="124">
        <v>6772</v>
      </c>
      <c r="T97" s="134">
        <f t="shared" si="5"/>
        <v>11.369020451631132</v>
      </c>
      <c r="U97" s="133">
        <v>14.718219556193086</v>
      </c>
    </row>
    <row r="98" spans="1:21">
      <c r="A98" s="109" t="s">
        <v>190</v>
      </c>
      <c r="B98" s="110">
        <v>43287</v>
      </c>
      <c r="C98" s="111">
        <v>1562</v>
      </c>
      <c r="D98" s="112">
        <v>2392</v>
      </c>
      <c r="E98" s="113">
        <v>3.608473676</v>
      </c>
      <c r="F98" s="113">
        <v>5.5259084710000002</v>
      </c>
      <c r="G98" s="127">
        <v>53.137003839999998</v>
      </c>
      <c r="H98" s="115">
        <v>7566</v>
      </c>
      <c r="I98" s="116">
        <v>9584</v>
      </c>
      <c r="J98" s="117">
        <v>17.47868875</v>
      </c>
      <c r="K98" s="117">
        <v>22.140596479999999</v>
      </c>
      <c r="L98" s="128">
        <v>26.671953479999999</v>
      </c>
      <c r="M98" s="129">
        <v>8412</v>
      </c>
      <c r="N98" s="130">
        <v>10791</v>
      </c>
      <c r="O98" s="131">
        <f t="shared" si="3"/>
        <v>19.433086145956061</v>
      </c>
      <c r="P98" s="132">
        <f t="shared" si="4"/>
        <v>24.928962506064174</v>
      </c>
      <c r="Q98" s="123">
        <v>1.9404999999999999</v>
      </c>
      <c r="R98" s="124">
        <v>0</v>
      </c>
      <c r="S98" s="124">
        <v>0</v>
      </c>
      <c r="T98" s="125">
        <f t="shared" si="5"/>
        <v>0</v>
      </c>
      <c r="U98" s="126">
        <v>0</v>
      </c>
    </row>
    <row r="99" spans="1:21">
      <c r="A99" s="109" t="s">
        <v>191</v>
      </c>
      <c r="B99" s="110">
        <v>50634</v>
      </c>
      <c r="C99" s="111">
        <v>3608</v>
      </c>
      <c r="D99" s="112">
        <v>3850</v>
      </c>
      <c r="E99" s="113">
        <v>7.1256467990000001</v>
      </c>
      <c r="F99" s="113">
        <v>7.6035865229999997</v>
      </c>
      <c r="G99" s="127">
        <v>6.7073170729999996</v>
      </c>
      <c r="H99" s="115">
        <v>5327</v>
      </c>
      <c r="I99" s="116">
        <v>7163</v>
      </c>
      <c r="J99" s="117">
        <v>10.520598809999999</v>
      </c>
      <c r="K99" s="117">
        <v>14.14662085</v>
      </c>
      <c r="L99" s="128">
        <v>34.465928290000001</v>
      </c>
      <c r="M99" s="129">
        <v>7854</v>
      </c>
      <c r="N99" s="130">
        <v>9560</v>
      </c>
      <c r="O99" s="131">
        <f t="shared" si="3"/>
        <v>15.511316506695106</v>
      </c>
      <c r="P99" s="132">
        <f t="shared" si="4"/>
        <v>18.880594067227555</v>
      </c>
      <c r="Q99" s="123">
        <v>2.1706669999999999</v>
      </c>
      <c r="R99" s="124">
        <v>50634</v>
      </c>
      <c r="S99" s="124">
        <v>50634</v>
      </c>
      <c r="T99" s="134">
        <f t="shared" si="5"/>
        <v>100</v>
      </c>
      <c r="U99" s="133">
        <v>100</v>
      </c>
    </row>
    <row r="100" spans="1:21">
      <c r="A100" s="109" t="s">
        <v>192</v>
      </c>
      <c r="B100" s="110">
        <v>58111</v>
      </c>
      <c r="C100" s="111">
        <v>7517</v>
      </c>
      <c r="D100" s="112">
        <v>20144</v>
      </c>
      <c r="E100" s="113">
        <v>12.935588790000001</v>
      </c>
      <c r="F100" s="113">
        <v>34.66469343</v>
      </c>
      <c r="G100" s="127">
        <v>167.97924699999999</v>
      </c>
      <c r="H100" s="115">
        <v>29899</v>
      </c>
      <c r="I100" s="116">
        <v>33646</v>
      </c>
      <c r="J100" s="117">
        <v>51.451532409999999</v>
      </c>
      <c r="K100" s="117">
        <v>57.899537090000003</v>
      </c>
      <c r="L100" s="128">
        <v>12.532191709999999</v>
      </c>
      <c r="M100" s="129">
        <v>32603</v>
      </c>
      <c r="N100" s="130">
        <v>39828</v>
      </c>
      <c r="O100" s="131">
        <f t="shared" si="3"/>
        <v>56.104696184887551</v>
      </c>
      <c r="P100" s="132">
        <f t="shared" si="4"/>
        <v>68.53779835143088</v>
      </c>
      <c r="Q100" s="123">
        <v>2.157</v>
      </c>
      <c r="R100" s="124">
        <v>58111</v>
      </c>
      <c r="S100" s="124">
        <v>58111</v>
      </c>
      <c r="T100" s="134">
        <f t="shared" si="5"/>
        <v>100</v>
      </c>
      <c r="U100" s="133">
        <v>100</v>
      </c>
    </row>
    <row r="101" spans="1:21">
      <c r="A101" s="109" t="s">
        <v>193</v>
      </c>
      <c r="B101" s="110">
        <v>50346</v>
      </c>
      <c r="C101" s="111">
        <v>2282</v>
      </c>
      <c r="D101" s="112">
        <v>3042</v>
      </c>
      <c r="E101" s="113">
        <v>4.5326341719999999</v>
      </c>
      <c r="F101" s="113">
        <v>6.0421880589999999</v>
      </c>
      <c r="G101" s="127">
        <v>33.304119190000002</v>
      </c>
      <c r="H101" s="115">
        <v>12373</v>
      </c>
      <c r="I101" s="116">
        <v>16220</v>
      </c>
      <c r="J101" s="117">
        <v>24.575934530000001</v>
      </c>
      <c r="K101" s="117">
        <v>32.217057959999998</v>
      </c>
      <c r="L101" s="128">
        <v>31.091893639999999</v>
      </c>
      <c r="M101" s="129">
        <v>13336</v>
      </c>
      <c r="N101" s="130">
        <v>17274</v>
      </c>
      <c r="O101" s="131">
        <f t="shared" si="3"/>
        <v>26.488698208397889</v>
      </c>
      <c r="P101" s="132">
        <f t="shared" si="4"/>
        <v>34.310570849719937</v>
      </c>
      <c r="Q101" s="123">
        <v>2.117</v>
      </c>
      <c r="R101" s="124">
        <v>0</v>
      </c>
      <c r="S101" s="124">
        <v>0</v>
      </c>
      <c r="T101" s="125">
        <f t="shared" si="5"/>
        <v>0</v>
      </c>
      <c r="U101" s="126">
        <v>0</v>
      </c>
    </row>
    <row r="102" spans="1:21">
      <c r="A102" s="109" t="s">
        <v>194</v>
      </c>
      <c r="B102" s="110">
        <v>43390</v>
      </c>
      <c r="C102" s="111">
        <v>1031</v>
      </c>
      <c r="D102" s="112">
        <v>1366</v>
      </c>
      <c r="E102" s="113">
        <v>2.3761235310000002</v>
      </c>
      <c r="F102" s="113">
        <v>3.1481908270000001</v>
      </c>
      <c r="G102" s="127">
        <v>32.49272551</v>
      </c>
      <c r="H102" s="115">
        <v>4437</v>
      </c>
      <c r="I102" s="116">
        <v>5861</v>
      </c>
      <c r="J102" s="117">
        <v>10.22585849</v>
      </c>
      <c r="K102" s="117">
        <v>13.507720669999999</v>
      </c>
      <c r="L102" s="128">
        <v>32.09375704</v>
      </c>
      <c r="M102" s="129">
        <v>4655</v>
      </c>
      <c r="N102" s="130">
        <v>6091</v>
      </c>
      <c r="O102" s="131">
        <f t="shared" si="3"/>
        <v>10.728278405162479</v>
      </c>
      <c r="P102" s="132">
        <f t="shared" si="4"/>
        <v>14.037796727356533</v>
      </c>
      <c r="Q102" s="123">
        <v>2.1713330000000002</v>
      </c>
      <c r="R102" s="124">
        <v>0</v>
      </c>
      <c r="S102" s="124">
        <v>0</v>
      </c>
      <c r="T102" s="125">
        <f t="shared" si="5"/>
        <v>0</v>
      </c>
      <c r="U102" s="126">
        <v>0</v>
      </c>
    </row>
    <row r="103" spans="1:21">
      <c r="A103" s="109" t="s">
        <v>195</v>
      </c>
      <c r="B103" s="110">
        <v>47592</v>
      </c>
      <c r="C103" s="111">
        <v>2418</v>
      </c>
      <c r="D103" s="112">
        <v>2563</v>
      </c>
      <c r="E103" s="113">
        <v>5.0806858300000002</v>
      </c>
      <c r="F103" s="113">
        <v>5.3853588840000004</v>
      </c>
      <c r="G103" s="127">
        <v>5.996691481</v>
      </c>
      <c r="H103" s="115">
        <v>6327</v>
      </c>
      <c r="I103" s="116">
        <v>8499</v>
      </c>
      <c r="J103" s="117">
        <v>13.294251129999999</v>
      </c>
      <c r="K103" s="117">
        <v>17.858043370000001</v>
      </c>
      <c r="L103" s="128">
        <v>34.329065909999997</v>
      </c>
      <c r="M103" s="129">
        <v>8368</v>
      </c>
      <c r="N103" s="130">
        <v>10401</v>
      </c>
      <c r="O103" s="131">
        <f t="shared" si="3"/>
        <v>17.582787023029081</v>
      </c>
      <c r="P103" s="132">
        <f t="shared" si="4"/>
        <v>21.85451336359052</v>
      </c>
      <c r="Q103" s="123">
        <v>1.8220000000000001</v>
      </c>
      <c r="R103" s="124">
        <v>0</v>
      </c>
      <c r="S103" s="124">
        <v>0</v>
      </c>
      <c r="T103" s="125">
        <f t="shared" si="5"/>
        <v>0</v>
      </c>
      <c r="U103" s="126">
        <v>0</v>
      </c>
    </row>
    <row r="104" spans="1:21">
      <c r="A104" s="109" t="s">
        <v>196</v>
      </c>
      <c r="B104" s="110">
        <v>44981</v>
      </c>
      <c r="C104" s="111">
        <v>756</v>
      </c>
      <c r="D104" s="112">
        <v>832</v>
      </c>
      <c r="E104" s="113">
        <v>1.680709633</v>
      </c>
      <c r="F104" s="113">
        <v>1.849669861</v>
      </c>
      <c r="G104" s="127">
        <v>10.052910049999999</v>
      </c>
      <c r="H104" s="115">
        <v>3441</v>
      </c>
      <c r="I104" s="116">
        <v>4678</v>
      </c>
      <c r="J104" s="117">
        <v>7.6498966230000001</v>
      </c>
      <c r="K104" s="117">
        <v>10.39994664</v>
      </c>
      <c r="L104" s="128">
        <v>35.948852080000002</v>
      </c>
      <c r="M104" s="129">
        <v>3989</v>
      </c>
      <c r="N104" s="130">
        <v>5243</v>
      </c>
      <c r="O104" s="131">
        <f t="shared" si="3"/>
        <v>8.8681887908227921</v>
      </c>
      <c r="P104" s="132">
        <f t="shared" si="4"/>
        <v>11.656032547075432</v>
      </c>
      <c r="Q104" s="123">
        <v>1.918733</v>
      </c>
      <c r="R104" s="124">
        <v>0</v>
      </c>
      <c r="S104" s="124">
        <v>0</v>
      </c>
      <c r="T104" s="125">
        <f t="shared" si="5"/>
        <v>0</v>
      </c>
      <c r="U104" s="126">
        <v>0</v>
      </c>
    </row>
    <row r="105" spans="1:21">
      <c r="A105" s="109" t="s">
        <v>197</v>
      </c>
      <c r="B105" s="110">
        <v>48925</v>
      </c>
      <c r="C105" s="111">
        <v>1735</v>
      </c>
      <c r="D105" s="112">
        <v>2180</v>
      </c>
      <c r="E105" s="113">
        <v>3.5462442510000001</v>
      </c>
      <c r="F105" s="113">
        <v>4.4557996930000003</v>
      </c>
      <c r="G105" s="127">
        <v>25.648414989999999</v>
      </c>
      <c r="H105" s="115">
        <v>4767</v>
      </c>
      <c r="I105" s="116">
        <v>6132</v>
      </c>
      <c r="J105" s="117">
        <v>9.7434849260000007</v>
      </c>
      <c r="K105" s="117">
        <v>12.5334696</v>
      </c>
      <c r="L105" s="128">
        <v>28.63436123</v>
      </c>
      <c r="M105" s="129">
        <v>5816</v>
      </c>
      <c r="N105" s="130">
        <v>7323</v>
      </c>
      <c r="O105" s="131">
        <f t="shared" si="3"/>
        <v>11.887583035258048</v>
      </c>
      <c r="P105" s="132">
        <f t="shared" si="4"/>
        <v>14.967807869187533</v>
      </c>
      <c r="Q105" s="123">
        <v>2.08175</v>
      </c>
      <c r="R105" s="124">
        <v>0</v>
      </c>
      <c r="S105" s="124">
        <v>0</v>
      </c>
      <c r="T105" s="125">
        <f t="shared" si="5"/>
        <v>0</v>
      </c>
      <c r="U105" s="126">
        <v>0</v>
      </c>
    </row>
    <row r="106" spans="1:21">
      <c r="A106" s="109" t="s">
        <v>198</v>
      </c>
      <c r="B106" s="110">
        <v>54297</v>
      </c>
      <c r="C106" s="111">
        <v>7454</v>
      </c>
      <c r="D106" s="112">
        <v>10726</v>
      </c>
      <c r="E106" s="113">
        <v>13.72819861</v>
      </c>
      <c r="F106" s="113">
        <v>19.754314229999999</v>
      </c>
      <c r="G106" s="127">
        <v>43.895894820000002</v>
      </c>
      <c r="H106" s="115">
        <v>3906</v>
      </c>
      <c r="I106" s="116">
        <v>5530</v>
      </c>
      <c r="J106" s="117">
        <v>7.1937676110000002</v>
      </c>
      <c r="K106" s="117">
        <v>10.184724750000001</v>
      </c>
      <c r="L106" s="128">
        <v>41.577060930000002</v>
      </c>
      <c r="M106" s="129">
        <v>10183</v>
      </c>
      <c r="N106" s="130">
        <v>14185</v>
      </c>
      <c r="O106" s="131">
        <f t="shared" si="3"/>
        <v>18.754258983000902</v>
      </c>
      <c r="P106" s="132">
        <f t="shared" si="4"/>
        <v>26.124831942832937</v>
      </c>
      <c r="Q106" s="123">
        <v>2.0716670000000001</v>
      </c>
      <c r="R106" s="124">
        <v>0</v>
      </c>
      <c r="S106" s="124">
        <v>0</v>
      </c>
      <c r="T106" s="125">
        <f t="shared" si="5"/>
        <v>0</v>
      </c>
      <c r="U106" s="126">
        <v>0</v>
      </c>
    </row>
    <row r="107" spans="1:21">
      <c r="A107" s="109" t="s">
        <v>199</v>
      </c>
      <c r="B107" s="110">
        <v>45470</v>
      </c>
      <c r="C107" s="111">
        <v>2873</v>
      </c>
      <c r="D107" s="112">
        <v>3334</v>
      </c>
      <c r="E107" s="113">
        <v>6.3184517260000002</v>
      </c>
      <c r="F107" s="113">
        <v>7.3323070159999997</v>
      </c>
      <c r="G107" s="127">
        <v>16.045945010000001</v>
      </c>
      <c r="H107" s="115">
        <v>10206</v>
      </c>
      <c r="I107" s="116">
        <v>12207</v>
      </c>
      <c r="J107" s="117">
        <v>22.445568510000001</v>
      </c>
      <c r="K107" s="117">
        <v>26.84627227</v>
      </c>
      <c r="L107" s="128">
        <v>19.606114049999999</v>
      </c>
      <c r="M107" s="129">
        <v>11781</v>
      </c>
      <c r="N107" s="130">
        <v>13942</v>
      </c>
      <c r="O107" s="131">
        <f t="shared" si="3"/>
        <v>25.909390807125575</v>
      </c>
      <c r="P107" s="132">
        <f t="shared" si="4"/>
        <v>30.661974928524298</v>
      </c>
      <c r="Q107" s="123">
        <v>2.1535000000000002</v>
      </c>
      <c r="R107" s="124">
        <v>45470</v>
      </c>
      <c r="S107" s="124">
        <v>45470</v>
      </c>
      <c r="T107" s="134">
        <f t="shared" si="5"/>
        <v>100</v>
      </c>
      <c r="U107" s="133">
        <v>100</v>
      </c>
    </row>
    <row r="108" spans="1:21">
      <c r="A108" s="109" t="s">
        <v>200</v>
      </c>
      <c r="B108" s="110">
        <v>46334</v>
      </c>
      <c r="C108" s="111">
        <v>620</v>
      </c>
      <c r="D108" s="112">
        <v>882</v>
      </c>
      <c r="E108" s="113">
        <v>1.338110243</v>
      </c>
      <c r="F108" s="113">
        <v>1.9035697330000001</v>
      </c>
      <c r="G108" s="127">
        <v>42.258064519999998</v>
      </c>
      <c r="H108" s="115">
        <v>3908</v>
      </c>
      <c r="I108" s="116">
        <v>5326</v>
      </c>
      <c r="J108" s="117">
        <v>8.4344110160000003</v>
      </c>
      <c r="K108" s="117">
        <v>11.494798640000001</v>
      </c>
      <c r="L108" s="128">
        <v>36.284544519999997</v>
      </c>
      <c r="M108" s="129">
        <v>4362</v>
      </c>
      <c r="N108" s="130">
        <v>5957</v>
      </c>
      <c r="O108" s="131">
        <f t="shared" si="3"/>
        <v>9.4142530323304712</v>
      </c>
      <c r="P108" s="132">
        <f t="shared" si="4"/>
        <v>12.856649544610868</v>
      </c>
      <c r="Q108" s="123">
        <v>2.11</v>
      </c>
      <c r="R108" s="124">
        <v>1361</v>
      </c>
      <c r="S108" s="124">
        <v>26629</v>
      </c>
      <c r="T108" s="134">
        <f t="shared" si="5"/>
        <v>2.9373678076574437</v>
      </c>
      <c r="U108" s="133">
        <v>57.471834937626795</v>
      </c>
    </row>
    <row r="109" spans="1:21">
      <c r="A109" s="109" t="s">
        <v>201</v>
      </c>
      <c r="B109" s="110">
        <v>48462</v>
      </c>
      <c r="C109" s="111">
        <v>585</v>
      </c>
      <c r="D109" s="112">
        <v>899</v>
      </c>
      <c r="E109" s="113">
        <v>1.2071313610000001</v>
      </c>
      <c r="F109" s="113">
        <v>1.8550616980000001</v>
      </c>
      <c r="G109" s="127">
        <v>53.675213679999999</v>
      </c>
      <c r="H109" s="115">
        <v>8894</v>
      </c>
      <c r="I109" s="116">
        <v>14115</v>
      </c>
      <c r="J109" s="117">
        <v>18.35252363</v>
      </c>
      <c r="K109" s="117">
        <v>29.125913090000001</v>
      </c>
      <c r="L109" s="128">
        <v>58.702496060000001</v>
      </c>
      <c r="M109" s="129">
        <v>8958</v>
      </c>
      <c r="N109" s="130">
        <v>14162</v>
      </c>
      <c r="O109" s="131">
        <f t="shared" si="3"/>
        <v>18.484585861087037</v>
      </c>
      <c r="P109" s="132">
        <f t="shared" si="4"/>
        <v>29.222896289876605</v>
      </c>
      <c r="Q109" s="123">
        <v>2.1607500000000002</v>
      </c>
      <c r="R109" s="124">
        <v>48462</v>
      </c>
      <c r="S109" s="124">
        <v>48462</v>
      </c>
      <c r="T109" s="134">
        <f t="shared" si="5"/>
        <v>100</v>
      </c>
      <c r="U109" s="133">
        <v>100</v>
      </c>
    </row>
    <row r="110" spans="1:21">
      <c r="A110" s="109" t="s">
        <v>202</v>
      </c>
      <c r="B110" s="110">
        <v>48601</v>
      </c>
      <c r="C110" s="111">
        <v>321</v>
      </c>
      <c r="D110" s="112">
        <v>463</v>
      </c>
      <c r="E110" s="113">
        <v>0.66048023700000003</v>
      </c>
      <c r="F110" s="113">
        <v>0.95265529500000001</v>
      </c>
      <c r="G110" s="127">
        <v>44.23676012</v>
      </c>
      <c r="H110" s="115">
        <v>4838</v>
      </c>
      <c r="I110" s="116">
        <v>6535</v>
      </c>
      <c r="J110" s="117">
        <v>9.9545276850000004</v>
      </c>
      <c r="K110" s="117">
        <v>13.44622539</v>
      </c>
      <c r="L110" s="128">
        <v>35.076477879999999</v>
      </c>
      <c r="M110" s="129">
        <v>5080</v>
      </c>
      <c r="N110" s="130">
        <v>6869</v>
      </c>
      <c r="O110" s="131">
        <f t="shared" si="3"/>
        <v>10.452459825929509</v>
      </c>
      <c r="P110" s="132">
        <f t="shared" si="4"/>
        <v>14.133454044155469</v>
      </c>
      <c r="Q110" s="123">
        <v>1.8122499999999999</v>
      </c>
      <c r="R110" s="124">
        <v>0</v>
      </c>
      <c r="S110" s="124">
        <v>0</v>
      </c>
      <c r="T110" s="125">
        <f t="shared" si="5"/>
        <v>0</v>
      </c>
      <c r="U110" s="126">
        <v>0</v>
      </c>
    </row>
    <row r="111" spans="1:21">
      <c r="A111" s="109" t="s">
        <v>203</v>
      </c>
      <c r="B111" s="110">
        <v>45571</v>
      </c>
      <c r="C111" s="111">
        <v>3946</v>
      </c>
      <c r="D111" s="112">
        <v>5016</v>
      </c>
      <c r="E111" s="113">
        <v>8.6590156020000002</v>
      </c>
      <c r="F111" s="113">
        <v>11.00700007</v>
      </c>
      <c r="G111" s="127">
        <v>27.1160669</v>
      </c>
      <c r="H111" s="115">
        <v>4051</v>
      </c>
      <c r="I111" s="116">
        <v>5993</v>
      </c>
      <c r="J111" s="117">
        <v>8.8894252920000003</v>
      </c>
      <c r="K111" s="117">
        <v>13.15090738</v>
      </c>
      <c r="L111" s="128">
        <v>47.938780549999997</v>
      </c>
      <c r="M111" s="129">
        <v>7046</v>
      </c>
      <c r="N111" s="130">
        <v>9597</v>
      </c>
      <c r="O111" s="131">
        <f t="shared" si="3"/>
        <v>15.461587413047774</v>
      </c>
      <c r="P111" s="132">
        <f t="shared" si="4"/>
        <v>21.059445700116303</v>
      </c>
      <c r="Q111" s="123">
        <v>2.0430000000000001</v>
      </c>
      <c r="R111" s="124">
        <v>12</v>
      </c>
      <c r="S111" s="124">
        <v>12</v>
      </c>
      <c r="T111" s="125">
        <f t="shared" si="5"/>
        <v>2.633253604265871E-2</v>
      </c>
      <c r="U111" s="126">
        <v>2.633253604265871E-2</v>
      </c>
    </row>
    <row r="112" spans="1:21">
      <c r="A112" s="109" t="s">
        <v>204</v>
      </c>
      <c r="B112" s="110">
        <v>92485</v>
      </c>
      <c r="C112" s="111">
        <v>16359</v>
      </c>
      <c r="D112" s="112">
        <v>23274</v>
      </c>
      <c r="E112" s="113">
        <v>17.688273769999999</v>
      </c>
      <c r="F112" s="113">
        <v>25.165161919999999</v>
      </c>
      <c r="G112" s="127">
        <v>42.270309920000003</v>
      </c>
      <c r="H112" s="115">
        <v>20007</v>
      </c>
      <c r="I112" s="116">
        <v>43192</v>
      </c>
      <c r="J112" s="117">
        <v>21.632697189999998</v>
      </c>
      <c r="K112" s="117">
        <v>46.701627289999998</v>
      </c>
      <c r="L112" s="128">
        <v>115.8844404</v>
      </c>
      <c r="M112" s="129">
        <v>30776</v>
      </c>
      <c r="N112" s="130">
        <v>53525</v>
      </c>
      <c r="O112" s="131">
        <f t="shared" si="3"/>
        <v>33.276747580688756</v>
      </c>
      <c r="P112" s="132">
        <f t="shared" si="4"/>
        <v>57.874249878358654</v>
      </c>
      <c r="Q112" s="123">
        <v>2.1597499999999998</v>
      </c>
      <c r="R112" s="124">
        <v>92485</v>
      </c>
      <c r="S112" s="124">
        <v>92485</v>
      </c>
      <c r="T112" s="134">
        <f t="shared" si="5"/>
        <v>100</v>
      </c>
      <c r="U112" s="133">
        <v>100</v>
      </c>
    </row>
    <row r="113" spans="1:21">
      <c r="A113" s="109" t="s">
        <v>205</v>
      </c>
      <c r="B113" s="110">
        <v>46255</v>
      </c>
      <c r="C113" s="111">
        <v>410</v>
      </c>
      <c r="D113" s="112">
        <v>485</v>
      </c>
      <c r="E113" s="113">
        <v>0.88639066</v>
      </c>
      <c r="F113" s="113">
        <v>1.048535293</v>
      </c>
      <c r="G113" s="127">
        <v>18.292682930000002</v>
      </c>
      <c r="H113" s="115">
        <v>5428</v>
      </c>
      <c r="I113" s="116">
        <v>7271</v>
      </c>
      <c r="J113" s="117">
        <v>11.734947569999999</v>
      </c>
      <c r="K113" s="117">
        <v>15.719381690000001</v>
      </c>
      <c r="L113" s="128">
        <v>33.953574060000001</v>
      </c>
      <c r="M113" s="129">
        <v>5698</v>
      </c>
      <c r="N113" s="130">
        <v>7582</v>
      </c>
      <c r="O113" s="131">
        <f t="shared" si="3"/>
        <v>12.318668252080855</v>
      </c>
      <c r="P113" s="132">
        <f t="shared" si="4"/>
        <v>16.391741433358558</v>
      </c>
      <c r="Q113" s="123">
        <v>1.857667</v>
      </c>
      <c r="R113" s="124">
        <v>0</v>
      </c>
      <c r="S113" s="124">
        <v>0</v>
      </c>
      <c r="T113" s="125">
        <f t="shared" si="5"/>
        <v>0</v>
      </c>
      <c r="U113" s="126">
        <v>0</v>
      </c>
    </row>
    <row r="114" spans="1:21">
      <c r="A114" s="109" t="s">
        <v>206</v>
      </c>
      <c r="B114" s="110">
        <v>52287</v>
      </c>
      <c r="C114" s="111">
        <v>4222</v>
      </c>
      <c r="D114" s="112">
        <v>4734</v>
      </c>
      <c r="E114" s="113">
        <v>8.0746648309999998</v>
      </c>
      <c r="F114" s="113">
        <v>9.0538757239999992</v>
      </c>
      <c r="G114" s="127">
        <v>12.12695405</v>
      </c>
      <c r="H114" s="115">
        <v>4851</v>
      </c>
      <c r="I114" s="116">
        <v>6530</v>
      </c>
      <c r="J114" s="117">
        <v>9.2776407140000003</v>
      </c>
      <c r="K114" s="117">
        <v>12.48876394</v>
      </c>
      <c r="L114" s="128">
        <v>34.611420330000001</v>
      </c>
      <c r="M114" s="129">
        <v>8517</v>
      </c>
      <c r="N114" s="130">
        <v>10306</v>
      </c>
      <c r="O114" s="131">
        <f t="shared" si="3"/>
        <v>16.288943714498824</v>
      </c>
      <c r="P114" s="132">
        <f t="shared" si="4"/>
        <v>19.710444278692602</v>
      </c>
      <c r="Q114" s="123">
        <v>2.0876670000000002</v>
      </c>
      <c r="R114" s="124">
        <v>2677</v>
      </c>
      <c r="S114" s="124">
        <v>2907</v>
      </c>
      <c r="T114" s="134">
        <f t="shared" si="5"/>
        <v>5.1198194579914702</v>
      </c>
      <c r="U114" s="133">
        <v>5.5596993516552873</v>
      </c>
    </row>
    <row r="115" spans="1:21">
      <c r="A115" s="109" t="s">
        <v>207</v>
      </c>
      <c r="B115" s="110">
        <v>42654</v>
      </c>
      <c r="C115" s="111">
        <v>917</v>
      </c>
      <c r="D115" s="112">
        <v>1362</v>
      </c>
      <c r="E115" s="113">
        <v>2.1498569889999999</v>
      </c>
      <c r="F115" s="113">
        <v>3.1931354619999999</v>
      </c>
      <c r="G115" s="127">
        <v>48.527808069999999</v>
      </c>
      <c r="H115" s="115">
        <v>7372</v>
      </c>
      <c r="I115" s="116">
        <v>17216</v>
      </c>
      <c r="J115" s="117">
        <v>17.283255969999999</v>
      </c>
      <c r="K115" s="117">
        <v>40.36198246</v>
      </c>
      <c r="L115" s="128">
        <v>133.53228429999999</v>
      </c>
      <c r="M115" s="129">
        <v>7578</v>
      </c>
      <c r="N115" s="130">
        <v>17498</v>
      </c>
      <c r="O115" s="131">
        <f t="shared" si="3"/>
        <v>17.766211844141232</v>
      </c>
      <c r="P115" s="132">
        <f t="shared" si="4"/>
        <v>41.023116237633047</v>
      </c>
      <c r="Q115" s="123">
        <v>2.157</v>
      </c>
      <c r="R115" s="124">
        <v>42262</v>
      </c>
      <c r="S115" s="124">
        <v>42654</v>
      </c>
      <c r="T115" s="134">
        <f t="shared" si="5"/>
        <v>99.080977165095888</v>
      </c>
      <c r="U115" s="133">
        <v>100</v>
      </c>
    </row>
    <row r="116" spans="1:21">
      <c r="A116" s="109" t="s">
        <v>208</v>
      </c>
      <c r="B116" s="110">
        <v>52869</v>
      </c>
      <c r="C116" s="111">
        <v>1940</v>
      </c>
      <c r="D116" s="112">
        <v>2328</v>
      </c>
      <c r="E116" s="113">
        <v>3.6694471239999999</v>
      </c>
      <c r="F116" s="113">
        <v>4.4033365489999996</v>
      </c>
      <c r="G116" s="127">
        <v>20</v>
      </c>
      <c r="H116" s="115">
        <v>3718</v>
      </c>
      <c r="I116" s="116">
        <v>5299</v>
      </c>
      <c r="J116" s="117">
        <v>7.0324764990000004</v>
      </c>
      <c r="K116" s="117">
        <v>10.02288676</v>
      </c>
      <c r="L116" s="128">
        <v>42.522861749999997</v>
      </c>
      <c r="M116" s="129">
        <v>5138</v>
      </c>
      <c r="N116" s="130">
        <v>6919</v>
      </c>
      <c r="O116" s="131">
        <f t="shared" si="3"/>
        <v>9.7183604758932454</v>
      </c>
      <c r="P116" s="132">
        <f t="shared" si="4"/>
        <v>13.08706425315402</v>
      </c>
      <c r="Q116" s="123">
        <v>2.1389999999999998</v>
      </c>
      <c r="R116" s="124">
        <v>50357</v>
      </c>
      <c r="S116" s="124">
        <v>50357</v>
      </c>
      <c r="T116" s="134">
        <f t="shared" si="5"/>
        <v>95.248633414666443</v>
      </c>
      <c r="U116" s="133">
        <v>95.248633414666443</v>
      </c>
    </row>
    <row r="117" spans="1:21">
      <c r="A117" s="109" t="s">
        <v>209</v>
      </c>
      <c r="B117" s="110">
        <v>45706</v>
      </c>
      <c r="C117" s="111">
        <v>1401</v>
      </c>
      <c r="D117" s="112">
        <v>2044</v>
      </c>
      <c r="E117" s="113">
        <v>3.0652430750000002</v>
      </c>
      <c r="F117" s="113">
        <v>4.4720605610000002</v>
      </c>
      <c r="G117" s="127">
        <v>45.895788719999999</v>
      </c>
      <c r="H117" s="115">
        <v>2383</v>
      </c>
      <c r="I117" s="116">
        <v>3683</v>
      </c>
      <c r="J117" s="117">
        <v>5.2137574940000002</v>
      </c>
      <c r="K117" s="117">
        <v>8.058023017</v>
      </c>
      <c r="L117" s="128">
        <v>54.553084349999999</v>
      </c>
      <c r="M117" s="129">
        <v>3463</v>
      </c>
      <c r="N117" s="130">
        <v>5215</v>
      </c>
      <c r="O117" s="131">
        <f t="shared" si="3"/>
        <v>7.5766857742965916</v>
      </c>
      <c r="P117" s="132">
        <f t="shared" si="4"/>
        <v>11.409880540848029</v>
      </c>
      <c r="Q117" s="123">
        <v>1.9834000000000001</v>
      </c>
      <c r="R117" s="124">
        <v>0</v>
      </c>
      <c r="S117" s="124">
        <v>0</v>
      </c>
      <c r="T117" s="125">
        <f t="shared" si="5"/>
        <v>0</v>
      </c>
      <c r="U117" s="126">
        <v>0</v>
      </c>
    </row>
    <row r="118" spans="1:21">
      <c r="A118" s="109" t="s">
        <v>210</v>
      </c>
      <c r="B118" s="110">
        <v>46096</v>
      </c>
      <c r="C118" s="111">
        <v>887</v>
      </c>
      <c r="D118" s="112">
        <v>1346</v>
      </c>
      <c r="E118" s="113">
        <v>1.924245054</v>
      </c>
      <c r="F118" s="113">
        <v>2.9199930580000002</v>
      </c>
      <c r="G118" s="127">
        <v>51.747463359999998</v>
      </c>
      <c r="H118" s="115">
        <v>4409</v>
      </c>
      <c r="I118" s="116">
        <v>5768</v>
      </c>
      <c r="J118" s="117">
        <v>9.5648212430000008</v>
      </c>
      <c r="K118" s="117">
        <v>12.513016309999999</v>
      </c>
      <c r="L118" s="128">
        <v>30.823315940000001</v>
      </c>
      <c r="M118" s="129">
        <v>5020</v>
      </c>
      <c r="N118" s="130">
        <v>6649</v>
      </c>
      <c r="O118" s="131">
        <f t="shared" si="3"/>
        <v>10.890315862547727</v>
      </c>
      <c r="P118" s="132">
        <f t="shared" si="4"/>
        <v>14.424245053800764</v>
      </c>
      <c r="Q118" s="123">
        <v>1.949667</v>
      </c>
      <c r="R118" s="124">
        <v>0</v>
      </c>
      <c r="S118" s="124">
        <v>0</v>
      </c>
      <c r="T118" s="125">
        <f t="shared" si="5"/>
        <v>0</v>
      </c>
      <c r="U118" s="126">
        <v>0</v>
      </c>
    </row>
    <row r="119" spans="1:21">
      <c r="A119" s="109" t="s">
        <v>211</v>
      </c>
      <c r="B119" s="110">
        <v>52999</v>
      </c>
      <c r="C119" s="136">
        <v>891</v>
      </c>
      <c r="D119" s="137">
        <v>889</v>
      </c>
      <c r="E119" s="138">
        <v>1.6811637960000001</v>
      </c>
      <c r="F119" s="138">
        <v>1.6773901389999999</v>
      </c>
      <c r="G119" s="127">
        <v>-0.224466891</v>
      </c>
      <c r="H119" s="115">
        <v>3913</v>
      </c>
      <c r="I119" s="116">
        <v>7909</v>
      </c>
      <c r="J119" s="117">
        <v>7.383158173</v>
      </c>
      <c r="K119" s="117">
        <v>14.92292307</v>
      </c>
      <c r="L119" s="128">
        <v>102.1211347</v>
      </c>
      <c r="M119" s="129">
        <v>4504</v>
      </c>
      <c r="N119" s="130">
        <v>8466</v>
      </c>
      <c r="O119" s="131">
        <f t="shared" si="3"/>
        <v>8.4982735523311757</v>
      </c>
      <c r="P119" s="132">
        <f t="shared" si="4"/>
        <v>15.973886299741505</v>
      </c>
      <c r="Q119" s="123">
        <v>2.17</v>
      </c>
      <c r="R119" s="124">
        <v>1669</v>
      </c>
      <c r="S119" s="124">
        <v>18491</v>
      </c>
      <c r="T119" s="134">
        <f t="shared" si="5"/>
        <v>3.1491160210570008</v>
      </c>
      <c r="U119" s="133">
        <v>34.889337534670467</v>
      </c>
    </row>
    <row r="120" spans="1:21">
      <c r="A120" s="109" t="s">
        <v>212</v>
      </c>
      <c r="B120" s="110">
        <v>52512</v>
      </c>
      <c r="C120" s="111">
        <v>249</v>
      </c>
      <c r="D120" s="112">
        <v>447</v>
      </c>
      <c r="E120" s="113">
        <v>0.47417733099999998</v>
      </c>
      <c r="F120" s="113">
        <v>0.85123400400000004</v>
      </c>
      <c r="G120" s="127">
        <v>79.518072290000006</v>
      </c>
      <c r="H120" s="115">
        <v>5138</v>
      </c>
      <c r="I120" s="116">
        <v>6656</v>
      </c>
      <c r="J120" s="117">
        <v>9.7844302249999995</v>
      </c>
      <c r="K120" s="117">
        <v>12.675198050000001</v>
      </c>
      <c r="L120" s="128">
        <v>29.54456987</v>
      </c>
      <c r="M120" s="129">
        <v>5323</v>
      </c>
      <c r="N120" s="130">
        <v>6964</v>
      </c>
      <c r="O120" s="131">
        <f t="shared" si="3"/>
        <v>10.136730652041438</v>
      </c>
      <c r="P120" s="132">
        <f t="shared" si="4"/>
        <v>13.261730652041436</v>
      </c>
      <c r="Q120" s="123">
        <v>2.1360000000000001</v>
      </c>
      <c r="R120" s="124">
        <v>0</v>
      </c>
      <c r="S120" s="124">
        <v>0</v>
      </c>
      <c r="T120" s="125">
        <f t="shared" si="5"/>
        <v>0</v>
      </c>
      <c r="U120" s="126">
        <v>0</v>
      </c>
    </row>
    <row r="121" spans="1:21">
      <c r="A121" s="109" t="s">
        <v>213</v>
      </c>
      <c r="B121" s="110">
        <v>48766</v>
      </c>
      <c r="C121" s="111">
        <v>1492</v>
      </c>
      <c r="D121" s="112">
        <v>1589</v>
      </c>
      <c r="E121" s="113">
        <v>3.0595086739999999</v>
      </c>
      <c r="F121" s="113">
        <v>3.25841775</v>
      </c>
      <c r="G121" s="127">
        <v>6.5013404829999999</v>
      </c>
      <c r="H121" s="115">
        <v>4673</v>
      </c>
      <c r="I121" s="116">
        <v>6006</v>
      </c>
      <c r="J121" s="117">
        <v>9.5824960010000009</v>
      </c>
      <c r="K121" s="117">
        <v>12.315957839999999</v>
      </c>
      <c r="L121" s="128">
        <v>28.525572440000001</v>
      </c>
      <c r="M121" s="129">
        <v>5419</v>
      </c>
      <c r="N121" s="130">
        <v>6738</v>
      </c>
      <c r="O121" s="131">
        <f t="shared" si="3"/>
        <v>11.11225033835049</v>
      </c>
      <c r="P121" s="132">
        <f t="shared" si="4"/>
        <v>13.817003650084075</v>
      </c>
      <c r="Q121" s="123">
        <v>2.1309999999999998</v>
      </c>
      <c r="R121" s="124">
        <v>0</v>
      </c>
      <c r="S121" s="124">
        <v>0</v>
      </c>
      <c r="T121" s="125">
        <f t="shared" si="5"/>
        <v>0</v>
      </c>
      <c r="U121" s="126">
        <v>0</v>
      </c>
    </row>
    <row r="122" spans="1:21">
      <c r="A122" s="109" t="s">
        <v>214</v>
      </c>
      <c r="B122" s="110">
        <v>52509</v>
      </c>
      <c r="C122" s="111">
        <v>2790</v>
      </c>
      <c r="D122" s="112">
        <v>3145</v>
      </c>
      <c r="E122" s="113">
        <v>5.3133748499999998</v>
      </c>
      <c r="F122" s="113">
        <v>5.9894494280000004</v>
      </c>
      <c r="G122" s="127">
        <v>12.72401434</v>
      </c>
      <c r="H122" s="115">
        <v>8021</v>
      </c>
      <c r="I122" s="116">
        <v>9605</v>
      </c>
      <c r="J122" s="117">
        <v>15.275476579999999</v>
      </c>
      <c r="K122" s="117">
        <v>18.292102310000001</v>
      </c>
      <c r="L122" s="128">
        <v>19.748161079999999</v>
      </c>
      <c r="M122" s="129">
        <v>8324</v>
      </c>
      <c r="N122" s="130">
        <v>10086</v>
      </c>
      <c r="O122" s="131">
        <f t="shared" si="3"/>
        <v>15.85252052029176</v>
      </c>
      <c r="P122" s="132">
        <f t="shared" si="4"/>
        <v>19.20813574815746</v>
      </c>
      <c r="Q122" s="123">
        <v>2.1309999999999998</v>
      </c>
      <c r="R122" s="124">
        <v>0</v>
      </c>
      <c r="S122" s="124">
        <v>0</v>
      </c>
      <c r="T122" s="125">
        <f t="shared" si="5"/>
        <v>0</v>
      </c>
      <c r="U122" s="126">
        <v>0</v>
      </c>
    </row>
    <row r="123" spans="1:21">
      <c r="A123" s="109" t="s">
        <v>215</v>
      </c>
      <c r="B123" s="110">
        <v>49110</v>
      </c>
      <c r="C123" s="111">
        <v>255</v>
      </c>
      <c r="D123" s="112">
        <v>498</v>
      </c>
      <c r="E123" s="113">
        <v>0.51924251700000001</v>
      </c>
      <c r="F123" s="113">
        <v>1.014050092</v>
      </c>
      <c r="G123" s="127">
        <v>95.294117650000004</v>
      </c>
      <c r="H123" s="115">
        <v>7183</v>
      </c>
      <c r="I123" s="116">
        <v>10176</v>
      </c>
      <c r="J123" s="117">
        <v>14.62634901</v>
      </c>
      <c r="K123" s="117">
        <v>20.720830790000001</v>
      </c>
      <c r="L123" s="128">
        <v>41.667826810000001</v>
      </c>
      <c r="M123" s="129">
        <v>7318</v>
      </c>
      <c r="N123" s="130">
        <v>10438</v>
      </c>
      <c r="O123" s="131">
        <f t="shared" si="3"/>
        <v>14.901242109549989</v>
      </c>
      <c r="P123" s="132">
        <f t="shared" si="4"/>
        <v>21.254327020973328</v>
      </c>
      <c r="Q123" s="123">
        <v>1.7896669999999999</v>
      </c>
      <c r="R123" s="124">
        <v>0</v>
      </c>
      <c r="S123" s="124">
        <v>0</v>
      </c>
      <c r="T123" s="125">
        <f t="shared" si="5"/>
        <v>0</v>
      </c>
      <c r="U123" s="126">
        <v>0</v>
      </c>
    </row>
    <row r="124" spans="1:21">
      <c r="A124" s="109" t="s">
        <v>216</v>
      </c>
      <c r="B124" s="110">
        <v>49126</v>
      </c>
      <c r="C124" s="111">
        <v>2391</v>
      </c>
      <c r="D124" s="112">
        <v>2912</v>
      </c>
      <c r="E124" s="113">
        <v>4.8670764970000002</v>
      </c>
      <c r="F124" s="113">
        <v>5.9276147049999999</v>
      </c>
      <c r="G124" s="127">
        <v>21.790046010000001</v>
      </c>
      <c r="H124" s="115">
        <v>7032</v>
      </c>
      <c r="I124" s="116">
        <v>8870</v>
      </c>
      <c r="J124" s="117">
        <v>14.31421243</v>
      </c>
      <c r="K124" s="117">
        <v>18.055612100000001</v>
      </c>
      <c r="L124" s="128">
        <v>26.13765643</v>
      </c>
      <c r="M124" s="129">
        <v>8264</v>
      </c>
      <c r="N124" s="130">
        <v>10248</v>
      </c>
      <c r="O124" s="131">
        <f t="shared" si="3"/>
        <v>16.822049423930302</v>
      </c>
      <c r="P124" s="132">
        <f t="shared" si="4"/>
        <v>20.86064405813622</v>
      </c>
      <c r="Q124" s="123">
        <v>2.1532499999999999</v>
      </c>
      <c r="R124" s="124">
        <v>0</v>
      </c>
      <c r="S124" s="124">
        <v>0</v>
      </c>
      <c r="T124" s="125">
        <f t="shared" si="5"/>
        <v>0</v>
      </c>
      <c r="U124" s="126">
        <v>0</v>
      </c>
    </row>
    <row r="125" spans="1:21">
      <c r="A125" s="109" t="s">
        <v>217</v>
      </c>
      <c r="B125" s="110">
        <v>53908</v>
      </c>
      <c r="C125" s="111">
        <v>322</v>
      </c>
      <c r="D125" s="112">
        <v>1021</v>
      </c>
      <c r="E125" s="113">
        <v>0.59731394199999999</v>
      </c>
      <c r="F125" s="113">
        <v>1.8939675</v>
      </c>
      <c r="G125" s="127">
        <v>217.08074529999999</v>
      </c>
      <c r="H125" s="115">
        <v>7091</v>
      </c>
      <c r="I125" s="116">
        <v>9258</v>
      </c>
      <c r="J125" s="117">
        <v>13.15389182</v>
      </c>
      <c r="K125" s="117">
        <v>17.17370335</v>
      </c>
      <c r="L125" s="128">
        <v>30.559864619999999</v>
      </c>
      <c r="M125" s="129">
        <v>7316</v>
      </c>
      <c r="N125" s="130">
        <v>9976</v>
      </c>
      <c r="O125" s="131">
        <f t="shared" si="3"/>
        <v>13.571269570379165</v>
      </c>
      <c r="P125" s="132">
        <f t="shared" si="4"/>
        <v>18.505602136974105</v>
      </c>
      <c r="Q125" s="123">
        <v>1.9630000000000001</v>
      </c>
      <c r="R125" s="124">
        <v>0</v>
      </c>
      <c r="S125" s="124">
        <v>0</v>
      </c>
      <c r="T125" s="125">
        <f t="shared" si="5"/>
        <v>0</v>
      </c>
      <c r="U125" s="126">
        <v>0</v>
      </c>
    </row>
    <row r="126" spans="1:21">
      <c r="A126" s="109" t="s">
        <v>218</v>
      </c>
      <c r="B126" s="110">
        <v>46404</v>
      </c>
      <c r="C126" s="136">
        <v>179</v>
      </c>
      <c r="D126" s="137">
        <v>179</v>
      </c>
      <c r="E126" s="138">
        <v>0.38574260799999999</v>
      </c>
      <c r="F126" s="138">
        <v>0.38574260799999999</v>
      </c>
      <c r="G126" s="127">
        <v>0</v>
      </c>
      <c r="H126" s="115">
        <v>7354</v>
      </c>
      <c r="I126" s="116">
        <v>9038</v>
      </c>
      <c r="J126" s="117">
        <v>15.847771740000001</v>
      </c>
      <c r="K126" s="117">
        <v>19.476769239999999</v>
      </c>
      <c r="L126" s="128">
        <v>22.89910253</v>
      </c>
      <c r="M126" s="129">
        <v>7436</v>
      </c>
      <c r="N126" s="130">
        <v>9090</v>
      </c>
      <c r="O126" s="131">
        <f t="shared" si="3"/>
        <v>16.024480648219981</v>
      </c>
      <c r="P126" s="132">
        <f t="shared" si="4"/>
        <v>19.588828549262992</v>
      </c>
      <c r="Q126" s="123">
        <v>2.1680000000000001</v>
      </c>
      <c r="R126" s="124">
        <v>17655</v>
      </c>
      <c r="S126" s="124">
        <v>18891</v>
      </c>
      <c r="T126" s="134">
        <f t="shared" si="5"/>
        <v>38.046289113007496</v>
      </c>
      <c r="U126" s="133">
        <v>40.709852598913884</v>
      </c>
    </row>
    <row r="127" spans="1:21">
      <c r="A127" s="109" t="s">
        <v>219</v>
      </c>
      <c r="B127" s="110">
        <v>44804</v>
      </c>
      <c r="C127" s="111">
        <v>2570</v>
      </c>
      <c r="D127" s="112">
        <v>2973</v>
      </c>
      <c r="E127" s="113">
        <v>5.7360949919999999</v>
      </c>
      <c r="F127" s="113">
        <v>6.6355682529999997</v>
      </c>
      <c r="G127" s="127">
        <v>15.680933850000001</v>
      </c>
      <c r="H127" s="115">
        <v>8455</v>
      </c>
      <c r="I127" s="116">
        <v>9628</v>
      </c>
      <c r="J127" s="117">
        <v>18.871082940000001</v>
      </c>
      <c r="K127" s="117">
        <v>21.489152749999999</v>
      </c>
      <c r="L127" s="128">
        <v>13.87344766</v>
      </c>
      <c r="M127" s="129">
        <v>8625</v>
      </c>
      <c r="N127" s="130">
        <v>9811</v>
      </c>
      <c r="O127" s="131">
        <f t="shared" si="3"/>
        <v>19.250513347022586</v>
      </c>
      <c r="P127" s="132">
        <f t="shared" si="4"/>
        <v>21.897598428711724</v>
      </c>
      <c r="Q127" s="123">
        <v>2.1695000000000002</v>
      </c>
      <c r="R127" s="124">
        <v>2021</v>
      </c>
      <c r="S127" s="124">
        <v>2075</v>
      </c>
      <c r="T127" s="134">
        <f t="shared" si="5"/>
        <v>4.5107579680385683</v>
      </c>
      <c r="U127" s="133">
        <v>4.6312829211677533</v>
      </c>
    </row>
    <row r="128" spans="1:21">
      <c r="A128" s="109" t="s">
        <v>220</v>
      </c>
      <c r="B128" s="110">
        <v>54935</v>
      </c>
      <c r="C128" s="111">
        <v>3192</v>
      </c>
      <c r="D128" s="112">
        <v>4089</v>
      </c>
      <c r="E128" s="113">
        <v>5.8105033219999997</v>
      </c>
      <c r="F128" s="113">
        <v>7.4433421319999997</v>
      </c>
      <c r="G128" s="127">
        <v>28.10150376</v>
      </c>
      <c r="H128" s="115">
        <v>12997</v>
      </c>
      <c r="I128" s="116">
        <v>15906</v>
      </c>
      <c r="J128" s="117">
        <v>23.65886957</v>
      </c>
      <c r="K128" s="117">
        <v>28.954218619999999</v>
      </c>
      <c r="L128" s="128">
        <v>22.382088169999999</v>
      </c>
      <c r="M128" s="129">
        <v>13591</v>
      </c>
      <c r="N128" s="130">
        <v>16517</v>
      </c>
      <c r="O128" s="131">
        <f t="shared" si="3"/>
        <v>24.7401474469828</v>
      </c>
      <c r="P128" s="132">
        <f t="shared" si="4"/>
        <v>30.066442158915081</v>
      </c>
      <c r="Q128" s="123">
        <v>2.1669999999999998</v>
      </c>
      <c r="R128" s="124">
        <v>24909</v>
      </c>
      <c r="S128" s="124">
        <v>46651</v>
      </c>
      <c r="T128" s="134">
        <f t="shared" si="5"/>
        <v>45.342677710020936</v>
      </c>
      <c r="U128" s="133">
        <v>84.920360425957952</v>
      </c>
    </row>
    <row r="129" spans="1:21">
      <c r="A129" s="109" t="s">
        <v>221</v>
      </c>
      <c r="B129" s="110">
        <v>47765</v>
      </c>
      <c r="C129" s="111">
        <v>5101</v>
      </c>
      <c r="D129" s="112">
        <v>8062</v>
      </c>
      <c r="E129" s="113">
        <v>10.67936774</v>
      </c>
      <c r="F129" s="113">
        <v>16.878467499999999</v>
      </c>
      <c r="G129" s="127">
        <v>58.047441679999999</v>
      </c>
      <c r="H129" s="115">
        <v>16080</v>
      </c>
      <c r="I129" s="116">
        <v>17296</v>
      </c>
      <c r="J129" s="117">
        <v>33.664817329999998</v>
      </c>
      <c r="K129" s="117">
        <v>36.210614470000003</v>
      </c>
      <c r="L129" s="128">
        <v>7.5621890550000002</v>
      </c>
      <c r="M129" s="129">
        <v>19216</v>
      </c>
      <c r="N129" s="130">
        <v>21937</v>
      </c>
      <c r="O129" s="131">
        <f t="shared" si="3"/>
        <v>40.23029414843505</v>
      </c>
      <c r="P129" s="132">
        <f t="shared" si="4"/>
        <v>45.926933947451062</v>
      </c>
      <c r="Q129" s="123">
        <v>2.1480000000000001</v>
      </c>
      <c r="R129" s="124">
        <v>47765</v>
      </c>
      <c r="S129" s="124">
        <v>47765</v>
      </c>
      <c r="T129" s="134">
        <f t="shared" si="5"/>
        <v>100</v>
      </c>
      <c r="U129" s="133">
        <v>100</v>
      </c>
    </row>
    <row r="130" spans="1:21">
      <c r="A130" s="109" t="s">
        <v>222</v>
      </c>
      <c r="B130" s="110">
        <v>50735</v>
      </c>
      <c r="C130" s="111">
        <v>934</v>
      </c>
      <c r="D130" s="112">
        <v>1420</v>
      </c>
      <c r="E130" s="113">
        <v>1.8409382080000001</v>
      </c>
      <c r="F130" s="113">
        <v>2.7988568049999998</v>
      </c>
      <c r="G130" s="127">
        <v>52.034261239999999</v>
      </c>
      <c r="H130" s="115">
        <v>7488</v>
      </c>
      <c r="I130" s="116">
        <v>9566</v>
      </c>
      <c r="J130" s="117">
        <v>14.75904208</v>
      </c>
      <c r="K130" s="117">
        <v>18.854833939999999</v>
      </c>
      <c r="L130" s="128">
        <v>27.75106838</v>
      </c>
      <c r="M130" s="129">
        <v>7898</v>
      </c>
      <c r="N130" s="130">
        <v>10159</v>
      </c>
      <c r="O130" s="131">
        <f t="shared" si="3"/>
        <v>15.567162708189613</v>
      </c>
      <c r="P130" s="132">
        <f t="shared" si="4"/>
        <v>20.023652311027888</v>
      </c>
      <c r="Q130" s="123">
        <v>1.9055</v>
      </c>
      <c r="R130" s="124">
        <v>0</v>
      </c>
      <c r="S130" s="124">
        <v>17054</v>
      </c>
      <c r="T130" s="125">
        <f t="shared" si="5"/>
        <v>0</v>
      </c>
      <c r="U130" s="133">
        <v>33.613876022469697</v>
      </c>
    </row>
    <row r="131" spans="1:21">
      <c r="A131" s="109" t="s">
        <v>223</v>
      </c>
      <c r="B131" s="110">
        <v>49238</v>
      </c>
      <c r="C131" s="111">
        <v>3761</v>
      </c>
      <c r="D131" s="112">
        <v>4550</v>
      </c>
      <c r="E131" s="113">
        <v>7.6384093589999997</v>
      </c>
      <c r="F131" s="113">
        <v>9.2408302530000004</v>
      </c>
      <c r="G131" s="127">
        <v>20.978463170000001</v>
      </c>
      <c r="H131" s="115">
        <v>4976</v>
      </c>
      <c r="I131" s="116">
        <v>6440</v>
      </c>
      <c r="J131" s="117">
        <v>10.106015680000001</v>
      </c>
      <c r="K131" s="117">
        <v>13.079328970000001</v>
      </c>
      <c r="L131" s="128">
        <v>29.421221859999999</v>
      </c>
      <c r="M131" s="129">
        <v>7600</v>
      </c>
      <c r="N131" s="130">
        <v>9328</v>
      </c>
      <c r="O131" s="131">
        <f t="shared" ref="O131:O194" si="6">(M131/B131)*100</f>
        <v>15.435232950160445</v>
      </c>
      <c r="P131" s="132">
        <f t="shared" ref="P131:P194" si="7">(N131/B131)*100</f>
        <v>18.944717494617976</v>
      </c>
      <c r="Q131" s="123">
        <v>2.153</v>
      </c>
      <c r="R131" s="124">
        <v>22165</v>
      </c>
      <c r="S131" s="124">
        <v>33214</v>
      </c>
      <c r="T131" s="134">
        <f t="shared" ref="T131:T194" si="8">((R131/B131)*100)</f>
        <v>45.016044518461349</v>
      </c>
      <c r="U131" s="133">
        <v>67.456029895609078</v>
      </c>
    </row>
    <row r="132" spans="1:21">
      <c r="A132" s="109" t="s">
        <v>224</v>
      </c>
      <c r="B132" s="110">
        <v>49587</v>
      </c>
      <c r="C132" s="111">
        <v>534</v>
      </c>
      <c r="D132" s="112">
        <v>574</v>
      </c>
      <c r="E132" s="113">
        <v>1.076895154</v>
      </c>
      <c r="F132" s="113">
        <v>1.157561458</v>
      </c>
      <c r="G132" s="127">
        <v>7.4906367039999999</v>
      </c>
      <c r="H132" s="115">
        <v>4835</v>
      </c>
      <c r="I132" s="116">
        <v>6165</v>
      </c>
      <c r="J132" s="117">
        <v>9.7505394560000003</v>
      </c>
      <c r="K132" s="117">
        <v>12.43269405</v>
      </c>
      <c r="L132" s="128">
        <v>27.50775595</v>
      </c>
      <c r="M132" s="129">
        <v>5176</v>
      </c>
      <c r="N132" s="130">
        <v>6504</v>
      </c>
      <c r="O132" s="131">
        <f t="shared" si="6"/>
        <v>10.43821969467804</v>
      </c>
      <c r="P132" s="132">
        <f t="shared" si="7"/>
        <v>13.116340976465606</v>
      </c>
      <c r="Q132" s="123">
        <v>2.1589170000000002</v>
      </c>
      <c r="R132" s="124">
        <v>0</v>
      </c>
      <c r="S132" s="124">
        <v>700</v>
      </c>
      <c r="T132" s="125">
        <f t="shared" si="8"/>
        <v>0</v>
      </c>
      <c r="U132" s="133">
        <v>1.4116603141952528</v>
      </c>
    </row>
    <row r="133" spans="1:21">
      <c r="A133" s="109" t="s">
        <v>225</v>
      </c>
      <c r="B133" s="110">
        <v>48446</v>
      </c>
      <c r="C133" s="111">
        <v>3939</v>
      </c>
      <c r="D133" s="112">
        <v>4702</v>
      </c>
      <c r="E133" s="113">
        <v>8.1307022250000003</v>
      </c>
      <c r="F133" s="113">
        <v>9.7056516530000003</v>
      </c>
      <c r="G133" s="127">
        <v>19.37039858</v>
      </c>
      <c r="H133" s="115">
        <v>6451</v>
      </c>
      <c r="I133" s="116">
        <v>10872</v>
      </c>
      <c r="J133" s="117">
        <v>13.31585683</v>
      </c>
      <c r="K133" s="117">
        <v>22.441481240000002</v>
      </c>
      <c r="L133" s="128">
        <v>68.532010540000002</v>
      </c>
      <c r="M133" s="129">
        <v>8374</v>
      </c>
      <c r="N133" s="130">
        <v>12524</v>
      </c>
      <c r="O133" s="131">
        <f t="shared" si="6"/>
        <v>17.285224786360072</v>
      </c>
      <c r="P133" s="132">
        <f t="shared" si="7"/>
        <v>25.851463485117449</v>
      </c>
      <c r="Q133" s="123">
        <v>2.0960000000000001</v>
      </c>
      <c r="R133" s="124">
        <v>0</v>
      </c>
      <c r="S133" s="124">
        <v>0</v>
      </c>
      <c r="T133" s="125">
        <f t="shared" si="8"/>
        <v>0</v>
      </c>
      <c r="U133" s="126">
        <v>0</v>
      </c>
    </row>
    <row r="134" spans="1:21">
      <c r="A134" s="109" t="s">
        <v>226</v>
      </c>
      <c r="B134" s="110">
        <v>52093</v>
      </c>
      <c r="C134" s="111">
        <v>2719</v>
      </c>
      <c r="D134" s="112">
        <v>3207</v>
      </c>
      <c r="E134" s="113">
        <v>5.2195112589999999</v>
      </c>
      <c r="F134" s="113">
        <v>6.1562973909999998</v>
      </c>
      <c r="G134" s="127">
        <v>17.947774920000001</v>
      </c>
      <c r="H134" s="115">
        <v>11283</v>
      </c>
      <c r="I134" s="116">
        <v>16247</v>
      </c>
      <c r="J134" s="117">
        <v>21.659340029999999</v>
      </c>
      <c r="K134" s="117">
        <v>31.18845142</v>
      </c>
      <c r="L134" s="128">
        <v>43.995391300000001</v>
      </c>
      <c r="M134" s="129">
        <v>12316</v>
      </c>
      <c r="N134" s="130">
        <v>17150</v>
      </c>
      <c r="O134" s="131">
        <f t="shared" si="6"/>
        <v>23.642331983183919</v>
      </c>
      <c r="P134" s="132">
        <f t="shared" si="7"/>
        <v>32.921889697272192</v>
      </c>
      <c r="Q134" s="123">
        <v>2.1070000000000002</v>
      </c>
      <c r="R134" s="124">
        <v>0</v>
      </c>
      <c r="S134" s="124">
        <v>0</v>
      </c>
      <c r="T134" s="125">
        <f t="shared" si="8"/>
        <v>0</v>
      </c>
      <c r="U134" s="126">
        <v>0</v>
      </c>
    </row>
    <row r="135" spans="1:21">
      <c r="A135" s="109" t="s">
        <v>227</v>
      </c>
      <c r="B135" s="110">
        <v>47677</v>
      </c>
      <c r="C135" s="111">
        <v>4857</v>
      </c>
      <c r="D135" s="112">
        <v>6165</v>
      </c>
      <c r="E135" s="113">
        <v>10.18730205</v>
      </c>
      <c r="F135" s="113">
        <v>12.930763260000001</v>
      </c>
      <c r="G135" s="127">
        <v>26.93020383</v>
      </c>
      <c r="H135" s="115">
        <v>4136</v>
      </c>
      <c r="I135" s="116">
        <v>5846</v>
      </c>
      <c r="J135" s="117">
        <v>8.6750424729999995</v>
      </c>
      <c r="K135" s="117">
        <v>12.261677540000001</v>
      </c>
      <c r="L135" s="128">
        <v>41.344293999999998</v>
      </c>
      <c r="M135" s="129">
        <v>7693</v>
      </c>
      <c r="N135" s="130">
        <v>9866</v>
      </c>
      <c r="O135" s="131">
        <f t="shared" si="6"/>
        <v>16.135662898252825</v>
      </c>
      <c r="P135" s="132">
        <f t="shared" si="7"/>
        <v>20.693416112590977</v>
      </c>
      <c r="Q135" s="123">
        <v>2.0473330000000001</v>
      </c>
      <c r="R135" s="124">
        <v>0</v>
      </c>
      <c r="S135" s="124">
        <v>0</v>
      </c>
      <c r="T135" s="125">
        <f t="shared" si="8"/>
        <v>0</v>
      </c>
      <c r="U135" s="126">
        <v>0</v>
      </c>
    </row>
    <row r="136" spans="1:21">
      <c r="A136" s="109" t="s">
        <v>228</v>
      </c>
      <c r="B136" s="110">
        <v>42494</v>
      </c>
      <c r="C136" s="111">
        <v>3416</v>
      </c>
      <c r="D136" s="112">
        <v>3692</v>
      </c>
      <c r="E136" s="113">
        <v>8.0387819460000003</v>
      </c>
      <c r="F136" s="113">
        <v>8.6882854050000002</v>
      </c>
      <c r="G136" s="127">
        <v>8.0796252929999994</v>
      </c>
      <c r="H136" s="115">
        <v>4788</v>
      </c>
      <c r="I136" s="116">
        <v>6706</v>
      </c>
      <c r="J136" s="117">
        <v>11.26747306</v>
      </c>
      <c r="K136" s="117">
        <v>15.781051440000001</v>
      </c>
      <c r="L136" s="128">
        <v>40.05847953</v>
      </c>
      <c r="M136" s="129">
        <v>6967</v>
      </c>
      <c r="N136" s="130">
        <v>8831</v>
      </c>
      <c r="O136" s="131">
        <f t="shared" si="6"/>
        <v>16.395255800818941</v>
      </c>
      <c r="P136" s="132">
        <f t="shared" si="7"/>
        <v>20.781757424577588</v>
      </c>
      <c r="Q136" s="123">
        <v>2.0165000000000002</v>
      </c>
      <c r="R136" s="124">
        <v>0</v>
      </c>
      <c r="S136" s="124">
        <v>0</v>
      </c>
      <c r="T136" s="125">
        <f t="shared" si="8"/>
        <v>0</v>
      </c>
      <c r="U136" s="126">
        <v>0</v>
      </c>
    </row>
    <row r="137" spans="1:21">
      <c r="A137" s="109" t="s">
        <v>229</v>
      </c>
      <c r="B137" s="110">
        <v>51867</v>
      </c>
      <c r="C137" s="111">
        <v>1868</v>
      </c>
      <c r="D137" s="112">
        <v>2453</v>
      </c>
      <c r="E137" s="113">
        <v>3.6015192699999998</v>
      </c>
      <c r="F137" s="113">
        <v>4.7294040529999997</v>
      </c>
      <c r="G137" s="127">
        <v>31.316916490000001</v>
      </c>
      <c r="H137" s="115">
        <v>4938</v>
      </c>
      <c r="I137" s="116">
        <v>6653</v>
      </c>
      <c r="J137" s="117">
        <v>9.5205043669999991</v>
      </c>
      <c r="K137" s="117">
        <v>12.82703839</v>
      </c>
      <c r="L137" s="128">
        <v>34.730660190000002</v>
      </c>
      <c r="M137" s="129">
        <v>6159</v>
      </c>
      <c r="N137" s="130">
        <v>8186</v>
      </c>
      <c r="O137" s="131">
        <f t="shared" si="6"/>
        <v>11.874602348313957</v>
      </c>
      <c r="P137" s="132">
        <f t="shared" si="7"/>
        <v>15.782674918541655</v>
      </c>
      <c r="Q137" s="123">
        <v>2.1631819999999999</v>
      </c>
      <c r="R137" s="124">
        <v>13996</v>
      </c>
      <c r="S137" s="124">
        <v>30778</v>
      </c>
      <c r="T137" s="134">
        <f t="shared" si="8"/>
        <v>26.984402413866238</v>
      </c>
      <c r="U137" s="133">
        <v>59.340235602598959</v>
      </c>
    </row>
    <row r="138" spans="1:21">
      <c r="A138" s="109" t="s">
        <v>230</v>
      </c>
      <c r="B138" s="110">
        <v>55844</v>
      </c>
      <c r="C138" s="111">
        <v>4248</v>
      </c>
      <c r="D138" s="112">
        <v>4339</v>
      </c>
      <c r="E138" s="113">
        <v>7.6069049499999997</v>
      </c>
      <c r="F138" s="113">
        <v>7.7698588930000003</v>
      </c>
      <c r="G138" s="127">
        <v>2.1421845570000002</v>
      </c>
      <c r="H138" s="115">
        <v>8400</v>
      </c>
      <c r="I138" s="116">
        <v>10769</v>
      </c>
      <c r="J138" s="117">
        <v>15.041902439999999</v>
      </c>
      <c r="K138" s="117">
        <v>19.284077069999999</v>
      </c>
      <c r="L138" s="128">
        <v>28.202380949999998</v>
      </c>
      <c r="M138" s="129">
        <v>11246</v>
      </c>
      <c r="N138" s="130">
        <v>13436</v>
      </c>
      <c r="O138" s="131">
        <f t="shared" si="6"/>
        <v>20.13824224625743</v>
      </c>
      <c r="P138" s="132">
        <f t="shared" si="7"/>
        <v>24.059881097342597</v>
      </c>
      <c r="Q138" s="123">
        <v>2.0785</v>
      </c>
      <c r="R138" s="124">
        <v>0</v>
      </c>
      <c r="S138" s="124">
        <v>0</v>
      </c>
      <c r="T138" s="125">
        <f t="shared" si="8"/>
        <v>0</v>
      </c>
      <c r="U138" s="126">
        <v>0</v>
      </c>
    </row>
    <row r="139" spans="1:21">
      <c r="A139" s="109" t="s">
        <v>231</v>
      </c>
      <c r="B139" s="110">
        <v>43797</v>
      </c>
      <c r="C139" s="111">
        <v>15244</v>
      </c>
      <c r="D139" s="112">
        <v>15324</v>
      </c>
      <c r="E139" s="113">
        <v>34.806036939999998</v>
      </c>
      <c r="F139" s="113">
        <v>34.988697860000002</v>
      </c>
      <c r="G139" s="127">
        <v>0.52479664100000001</v>
      </c>
      <c r="H139" s="115">
        <v>6350</v>
      </c>
      <c r="I139" s="116">
        <v>8255</v>
      </c>
      <c r="J139" s="117">
        <v>14.498709959999999</v>
      </c>
      <c r="K139" s="117">
        <v>18.848322939999999</v>
      </c>
      <c r="L139" s="128">
        <v>30</v>
      </c>
      <c r="M139" s="129">
        <v>18306</v>
      </c>
      <c r="N139" s="130">
        <v>19293</v>
      </c>
      <c r="O139" s="131">
        <f t="shared" si="6"/>
        <v>41.797383382423455</v>
      </c>
      <c r="P139" s="132">
        <f t="shared" si="7"/>
        <v>44.050962394684568</v>
      </c>
      <c r="Q139" s="123">
        <v>2.0742219999999998</v>
      </c>
      <c r="R139" s="124">
        <v>0</v>
      </c>
      <c r="S139" s="124">
        <v>0</v>
      </c>
      <c r="T139" s="125">
        <f t="shared" si="8"/>
        <v>0</v>
      </c>
      <c r="U139" s="126">
        <v>0</v>
      </c>
    </row>
    <row r="140" spans="1:21">
      <c r="A140" s="109" t="s">
        <v>232</v>
      </c>
      <c r="B140" s="110">
        <v>46872</v>
      </c>
      <c r="C140" s="111">
        <v>12421</v>
      </c>
      <c r="D140" s="112">
        <v>12688</v>
      </c>
      <c r="E140" s="113">
        <v>26.49982932</v>
      </c>
      <c r="F140" s="113">
        <v>27.069465780000002</v>
      </c>
      <c r="G140" s="127">
        <v>2.14958538</v>
      </c>
      <c r="H140" s="115">
        <v>5946</v>
      </c>
      <c r="I140" s="116">
        <v>8133</v>
      </c>
      <c r="J140" s="117">
        <v>12.68561188</v>
      </c>
      <c r="K140" s="117">
        <v>17.3515105</v>
      </c>
      <c r="L140" s="128">
        <v>36.781029259999997</v>
      </c>
      <c r="M140" s="129">
        <v>15565</v>
      </c>
      <c r="N140" s="130">
        <v>17000</v>
      </c>
      <c r="O140" s="131">
        <f t="shared" si="6"/>
        <v>33.207458610684412</v>
      </c>
      <c r="P140" s="132">
        <f t="shared" si="7"/>
        <v>36.268987881891107</v>
      </c>
      <c r="Q140" s="123">
        <v>2.0657999999999999</v>
      </c>
      <c r="R140" s="124">
        <v>0</v>
      </c>
      <c r="S140" s="124">
        <v>0</v>
      </c>
      <c r="T140" s="125">
        <f t="shared" si="8"/>
        <v>0</v>
      </c>
      <c r="U140" s="126">
        <v>0</v>
      </c>
    </row>
    <row r="141" spans="1:21">
      <c r="A141" s="109" t="s">
        <v>233</v>
      </c>
      <c r="B141" s="110">
        <v>43439</v>
      </c>
      <c r="C141" s="111">
        <v>1095</v>
      </c>
      <c r="D141" s="112">
        <v>2391</v>
      </c>
      <c r="E141" s="113">
        <v>2.520776261</v>
      </c>
      <c r="F141" s="113">
        <v>5.5042703560000001</v>
      </c>
      <c r="G141" s="127">
        <v>118.3561644</v>
      </c>
      <c r="H141" s="115">
        <v>5055</v>
      </c>
      <c r="I141" s="116">
        <v>6935</v>
      </c>
      <c r="J141" s="117">
        <v>11.63700822</v>
      </c>
      <c r="K141" s="117">
        <v>15.96491632</v>
      </c>
      <c r="L141" s="128">
        <v>37.1909001</v>
      </c>
      <c r="M141" s="129">
        <v>5780</v>
      </c>
      <c r="N141" s="130">
        <v>8290</v>
      </c>
      <c r="O141" s="131">
        <f t="shared" si="6"/>
        <v>13.306015331844655</v>
      </c>
      <c r="P141" s="132">
        <f t="shared" si="7"/>
        <v>19.084233062455397</v>
      </c>
      <c r="Q141" s="123">
        <v>2.1704289999999999</v>
      </c>
      <c r="R141" s="124">
        <v>4054</v>
      </c>
      <c r="S141" s="124">
        <v>4887</v>
      </c>
      <c r="T141" s="134">
        <f t="shared" si="8"/>
        <v>9.3326273625083438</v>
      </c>
      <c r="U141" s="133">
        <v>11.250258983862429</v>
      </c>
    </row>
    <row r="142" spans="1:21">
      <c r="A142" s="109" t="s">
        <v>234</v>
      </c>
      <c r="B142" s="110">
        <v>50204</v>
      </c>
      <c r="C142" s="111">
        <v>4340</v>
      </c>
      <c r="D142" s="112">
        <v>7083</v>
      </c>
      <c r="E142" s="113">
        <v>8.6447295040000007</v>
      </c>
      <c r="F142" s="113">
        <v>14.10843757</v>
      </c>
      <c r="G142" s="127">
        <v>63.202764979999998</v>
      </c>
      <c r="H142" s="115">
        <v>5171</v>
      </c>
      <c r="I142" s="116">
        <v>6676</v>
      </c>
      <c r="J142" s="117">
        <v>10.2999761</v>
      </c>
      <c r="K142" s="117">
        <v>13.2977452</v>
      </c>
      <c r="L142" s="128">
        <v>29.10462193</v>
      </c>
      <c r="M142" s="129">
        <v>8340</v>
      </c>
      <c r="N142" s="130">
        <v>11787</v>
      </c>
      <c r="O142" s="131">
        <f t="shared" si="6"/>
        <v>16.612222133694527</v>
      </c>
      <c r="P142" s="132">
        <f t="shared" si="7"/>
        <v>23.478208907656761</v>
      </c>
      <c r="Q142" s="123">
        <v>2.060333</v>
      </c>
      <c r="R142" s="124">
        <v>0</v>
      </c>
      <c r="S142" s="124">
        <v>0</v>
      </c>
      <c r="T142" s="125">
        <f t="shared" si="8"/>
        <v>0</v>
      </c>
      <c r="U142" s="126">
        <v>0</v>
      </c>
    </row>
    <row r="143" spans="1:21">
      <c r="A143" s="109" t="s">
        <v>235</v>
      </c>
      <c r="B143" s="110">
        <v>49199</v>
      </c>
      <c r="C143" s="111">
        <v>1153</v>
      </c>
      <c r="D143" s="112">
        <v>1278</v>
      </c>
      <c r="E143" s="113">
        <v>2.3435435679999999</v>
      </c>
      <c r="F143" s="113">
        <v>2.597613773</v>
      </c>
      <c r="G143" s="127">
        <v>10.84128361</v>
      </c>
      <c r="H143" s="115">
        <v>5934</v>
      </c>
      <c r="I143" s="116">
        <v>7705</v>
      </c>
      <c r="J143" s="117">
        <v>12.061220759999999</v>
      </c>
      <c r="K143" s="117">
        <v>15.66088742</v>
      </c>
      <c r="L143" s="128">
        <v>29.84496124</v>
      </c>
      <c r="M143" s="129">
        <v>6732</v>
      </c>
      <c r="N143" s="130">
        <v>8553</v>
      </c>
      <c r="O143" s="131">
        <f t="shared" si="6"/>
        <v>13.683204943189903</v>
      </c>
      <c r="P143" s="132">
        <f t="shared" si="7"/>
        <v>17.384499684952946</v>
      </c>
      <c r="Q143" s="123">
        <v>2.1175999999999999</v>
      </c>
      <c r="R143" s="124">
        <v>1486</v>
      </c>
      <c r="S143" s="124">
        <v>5104</v>
      </c>
      <c r="T143" s="134">
        <f t="shared" si="8"/>
        <v>3.0203865932234395</v>
      </c>
      <c r="U143" s="133">
        <v>10.374194597451169</v>
      </c>
    </row>
    <row r="144" spans="1:21">
      <c r="A144" s="109" t="s">
        <v>236</v>
      </c>
      <c r="B144" s="110">
        <v>44972</v>
      </c>
      <c r="C144" s="111">
        <v>16</v>
      </c>
      <c r="D144" s="112">
        <v>19</v>
      </c>
      <c r="E144" s="113">
        <v>3.5577693000000001E-2</v>
      </c>
      <c r="F144" s="113">
        <v>4.2248510000000003E-2</v>
      </c>
      <c r="G144" s="127">
        <v>18.75</v>
      </c>
      <c r="H144" s="115">
        <v>5875</v>
      </c>
      <c r="I144" s="116">
        <v>7618</v>
      </c>
      <c r="J144" s="117">
        <v>13.063684070000001</v>
      </c>
      <c r="K144" s="117">
        <v>16.939428979999999</v>
      </c>
      <c r="L144" s="128">
        <v>29.66808511</v>
      </c>
      <c r="M144" s="129">
        <v>5884</v>
      </c>
      <c r="N144" s="130">
        <v>7628</v>
      </c>
      <c r="O144" s="131">
        <f t="shared" si="6"/>
        <v>13.08369652228053</v>
      </c>
      <c r="P144" s="132">
        <f t="shared" si="7"/>
        <v>16.961665036022413</v>
      </c>
      <c r="Q144" s="123">
        <v>2.0775000000000001</v>
      </c>
      <c r="R144" s="124">
        <v>0</v>
      </c>
      <c r="S144" s="124">
        <v>0</v>
      </c>
      <c r="T144" s="125">
        <f t="shared" si="8"/>
        <v>0</v>
      </c>
      <c r="U144" s="126">
        <v>0</v>
      </c>
    </row>
    <row r="145" spans="1:21">
      <c r="A145" s="109" t="s">
        <v>237</v>
      </c>
      <c r="B145" s="110">
        <v>44838</v>
      </c>
      <c r="C145" s="136">
        <v>0</v>
      </c>
      <c r="D145" s="137">
        <v>0</v>
      </c>
      <c r="E145" s="138">
        <v>0</v>
      </c>
      <c r="F145" s="138">
        <v>0</v>
      </c>
      <c r="G145" s="127">
        <v>0</v>
      </c>
      <c r="H145" s="115">
        <v>9094</v>
      </c>
      <c r="I145" s="116">
        <v>20279</v>
      </c>
      <c r="J145" s="117">
        <v>20.281903740000001</v>
      </c>
      <c r="K145" s="117">
        <v>45.227262590000002</v>
      </c>
      <c r="L145" s="128">
        <v>122.9931823</v>
      </c>
      <c r="M145" s="129">
        <v>9094</v>
      </c>
      <c r="N145" s="130">
        <v>20279</v>
      </c>
      <c r="O145" s="131">
        <f t="shared" si="6"/>
        <v>20.28190374236139</v>
      </c>
      <c r="P145" s="132">
        <f t="shared" si="7"/>
        <v>45.227262589767605</v>
      </c>
      <c r="Q145" s="123">
        <v>2.157</v>
      </c>
      <c r="R145" s="124">
        <v>44838</v>
      </c>
      <c r="S145" s="124">
        <v>44838</v>
      </c>
      <c r="T145" s="134">
        <f t="shared" si="8"/>
        <v>100</v>
      </c>
      <c r="U145" s="133">
        <v>100</v>
      </c>
    </row>
    <row r="146" spans="1:21">
      <c r="A146" s="109" t="s">
        <v>238</v>
      </c>
      <c r="B146" s="110">
        <v>51665</v>
      </c>
      <c r="C146" s="111">
        <v>1121</v>
      </c>
      <c r="D146" s="112">
        <v>1382</v>
      </c>
      <c r="E146" s="113">
        <v>2.1697474109999999</v>
      </c>
      <c r="F146" s="113">
        <v>2.6749249979999998</v>
      </c>
      <c r="G146" s="127">
        <v>23.28278323</v>
      </c>
      <c r="H146" s="115">
        <v>8655</v>
      </c>
      <c r="I146" s="116">
        <v>10622</v>
      </c>
      <c r="J146" s="117">
        <v>16.7521533</v>
      </c>
      <c r="K146" s="117">
        <v>20.559372880000002</v>
      </c>
      <c r="L146" s="128">
        <v>22.726747540000002</v>
      </c>
      <c r="M146" s="129">
        <v>9286</v>
      </c>
      <c r="N146" s="130">
        <v>11382</v>
      </c>
      <c r="O146" s="131">
        <f t="shared" si="6"/>
        <v>17.973483015581149</v>
      </c>
      <c r="P146" s="132">
        <f t="shared" si="7"/>
        <v>22.030388077034743</v>
      </c>
      <c r="Q146" s="123">
        <v>2.1880000000000002</v>
      </c>
      <c r="R146" s="124">
        <v>0</v>
      </c>
      <c r="S146" s="124">
        <v>0</v>
      </c>
      <c r="T146" s="125">
        <f t="shared" si="8"/>
        <v>0</v>
      </c>
      <c r="U146" s="126">
        <v>0</v>
      </c>
    </row>
    <row r="147" spans="1:21">
      <c r="A147" s="109" t="s">
        <v>239</v>
      </c>
      <c r="B147" s="110">
        <v>62176</v>
      </c>
      <c r="C147" s="111">
        <v>142</v>
      </c>
      <c r="D147" s="112">
        <v>186</v>
      </c>
      <c r="E147" s="113">
        <v>0.22838394200000001</v>
      </c>
      <c r="F147" s="113">
        <v>0.299150798</v>
      </c>
      <c r="G147" s="127">
        <v>30.98591549</v>
      </c>
      <c r="H147" s="115">
        <v>15815</v>
      </c>
      <c r="I147" s="116">
        <v>22189</v>
      </c>
      <c r="J147" s="117">
        <v>25.435859499999999</v>
      </c>
      <c r="K147" s="117">
        <v>35.687403500000002</v>
      </c>
      <c r="L147" s="128">
        <v>40.303509329999997</v>
      </c>
      <c r="M147" s="129">
        <v>15908</v>
      </c>
      <c r="N147" s="130">
        <v>22259</v>
      </c>
      <c r="O147" s="131">
        <f t="shared" si="6"/>
        <v>25.585434894493055</v>
      </c>
      <c r="P147" s="132">
        <f t="shared" si="7"/>
        <v>35.79998713329902</v>
      </c>
      <c r="Q147" s="123">
        <v>2.1644999999999999</v>
      </c>
      <c r="R147" s="124">
        <v>62176</v>
      </c>
      <c r="S147" s="124">
        <v>62176</v>
      </c>
      <c r="T147" s="134">
        <f t="shared" si="8"/>
        <v>100</v>
      </c>
      <c r="U147" s="133">
        <v>100</v>
      </c>
    </row>
    <row r="148" spans="1:21">
      <c r="A148" s="109" t="s">
        <v>240</v>
      </c>
      <c r="B148" s="110">
        <v>48630</v>
      </c>
      <c r="C148" s="111">
        <v>1762</v>
      </c>
      <c r="D148" s="112">
        <v>1791</v>
      </c>
      <c r="E148" s="113">
        <v>3.623277812</v>
      </c>
      <c r="F148" s="113">
        <v>3.6829117830000002</v>
      </c>
      <c r="G148" s="127">
        <v>1.6458569810000001</v>
      </c>
      <c r="H148" s="115">
        <v>10940</v>
      </c>
      <c r="I148" s="116">
        <v>16315</v>
      </c>
      <c r="J148" s="117">
        <v>22.4964014</v>
      </c>
      <c r="K148" s="117">
        <v>33.549249430000003</v>
      </c>
      <c r="L148" s="128">
        <v>49.13162706</v>
      </c>
      <c r="M148" s="129">
        <v>11602</v>
      </c>
      <c r="N148" s="130">
        <v>16568</v>
      </c>
      <c r="O148" s="131">
        <f t="shared" si="6"/>
        <v>23.857701007608473</v>
      </c>
      <c r="P148" s="132">
        <f t="shared" si="7"/>
        <v>34.069504421139214</v>
      </c>
      <c r="Q148" s="123">
        <v>2.1615000000000002</v>
      </c>
      <c r="R148" s="124">
        <v>48630</v>
      </c>
      <c r="S148" s="124">
        <v>48630</v>
      </c>
      <c r="T148" s="134">
        <f t="shared" si="8"/>
        <v>100</v>
      </c>
      <c r="U148" s="133">
        <v>100</v>
      </c>
    </row>
    <row r="149" spans="1:21">
      <c r="A149" s="109" t="s">
        <v>241</v>
      </c>
      <c r="B149" s="110">
        <v>45030</v>
      </c>
      <c r="C149" s="111">
        <v>231</v>
      </c>
      <c r="D149" s="112">
        <v>353</v>
      </c>
      <c r="E149" s="113">
        <v>0.51299133900000005</v>
      </c>
      <c r="F149" s="113">
        <v>0.78392183000000004</v>
      </c>
      <c r="G149" s="127">
        <v>52.81385281</v>
      </c>
      <c r="H149" s="115">
        <v>10044</v>
      </c>
      <c r="I149" s="116">
        <v>14103</v>
      </c>
      <c r="J149" s="117">
        <v>22.305129910000002</v>
      </c>
      <c r="K149" s="117">
        <v>31.319120590000001</v>
      </c>
      <c r="L149" s="128">
        <v>40.412186380000001</v>
      </c>
      <c r="M149" s="129">
        <v>10231</v>
      </c>
      <c r="N149" s="130">
        <v>14336</v>
      </c>
      <c r="O149" s="131">
        <f t="shared" si="6"/>
        <v>22.720408616477901</v>
      </c>
      <c r="P149" s="132">
        <f t="shared" si="7"/>
        <v>31.836553408838554</v>
      </c>
      <c r="Q149" s="123">
        <v>2.1579999999999999</v>
      </c>
      <c r="R149" s="124">
        <v>45030</v>
      </c>
      <c r="S149" s="124">
        <v>45030</v>
      </c>
      <c r="T149" s="134">
        <f t="shared" si="8"/>
        <v>100</v>
      </c>
      <c r="U149" s="133">
        <v>100</v>
      </c>
    </row>
    <row r="150" spans="1:21">
      <c r="A150" s="109" t="s">
        <v>242</v>
      </c>
      <c r="B150" s="110">
        <v>42985</v>
      </c>
      <c r="C150" s="111">
        <v>1046</v>
      </c>
      <c r="D150" s="112">
        <v>1270</v>
      </c>
      <c r="E150" s="113">
        <v>2.433407002</v>
      </c>
      <c r="F150" s="113">
        <v>2.9545190180000001</v>
      </c>
      <c r="G150" s="127">
        <v>21.41491396</v>
      </c>
      <c r="H150" s="115">
        <v>4591</v>
      </c>
      <c r="I150" s="116">
        <v>6130</v>
      </c>
      <c r="J150" s="117">
        <v>10.680469929999999</v>
      </c>
      <c r="K150" s="117">
        <v>14.26078865</v>
      </c>
      <c r="L150" s="128">
        <v>33.522108469999999</v>
      </c>
      <c r="M150" s="129">
        <v>5318</v>
      </c>
      <c r="N150" s="130">
        <v>6987</v>
      </c>
      <c r="O150" s="131">
        <f t="shared" si="6"/>
        <v>12.371757589856927</v>
      </c>
      <c r="P150" s="132">
        <f t="shared" si="7"/>
        <v>16.254507386297547</v>
      </c>
      <c r="Q150" s="123">
        <v>2.181</v>
      </c>
      <c r="R150" s="124">
        <v>0</v>
      </c>
      <c r="S150" s="124">
        <v>14635</v>
      </c>
      <c r="T150" s="125">
        <f t="shared" si="8"/>
        <v>0</v>
      </c>
      <c r="U150" s="133">
        <v>34.046760497848091</v>
      </c>
    </row>
    <row r="151" spans="1:21">
      <c r="A151" s="109" t="s">
        <v>243</v>
      </c>
      <c r="B151" s="110">
        <v>47668</v>
      </c>
      <c r="C151" s="111">
        <v>112</v>
      </c>
      <c r="D151" s="112">
        <v>136</v>
      </c>
      <c r="E151" s="113">
        <v>0.23495846300000001</v>
      </c>
      <c r="F151" s="113">
        <v>0.28530670499999999</v>
      </c>
      <c r="G151" s="127">
        <v>21.428571430000002</v>
      </c>
      <c r="H151" s="115">
        <v>4585</v>
      </c>
      <c r="I151" s="116">
        <v>6127</v>
      </c>
      <c r="J151" s="117">
        <v>9.6186120670000008</v>
      </c>
      <c r="K151" s="117">
        <v>12.85348662</v>
      </c>
      <c r="L151" s="128">
        <v>33.631406759999997</v>
      </c>
      <c r="M151" s="129">
        <v>4627</v>
      </c>
      <c r="N151" s="130">
        <v>6180</v>
      </c>
      <c r="O151" s="131">
        <f t="shared" si="6"/>
        <v>9.7067214903079631</v>
      </c>
      <c r="P151" s="132">
        <f t="shared" si="7"/>
        <v>12.96467231685827</v>
      </c>
      <c r="Q151" s="123">
        <v>1.8305</v>
      </c>
      <c r="R151" s="124">
        <v>0</v>
      </c>
      <c r="S151" s="124">
        <v>0</v>
      </c>
      <c r="T151" s="125">
        <f t="shared" si="8"/>
        <v>0</v>
      </c>
      <c r="U151" s="126">
        <v>0</v>
      </c>
    </row>
    <row r="152" spans="1:21">
      <c r="A152" s="109" t="s">
        <v>244</v>
      </c>
      <c r="B152" s="110">
        <v>45763</v>
      </c>
      <c r="C152" s="111">
        <v>480</v>
      </c>
      <c r="D152" s="112">
        <v>864</v>
      </c>
      <c r="E152" s="113">
        <v>1.0488822849999999</v>
      </c>
      <c r="F152" s="113">
        <v>1.887988113</v>
      </c>
      <c r="G152" s="127">
        <v>80</v>
      </c>
      <c r="H152" s="115">
        <v>2936</v>
      </c>
      <c r="I152" s="116">
        <v>3959</v>
      </c>
      <c r="J152" s="117">
        <v>6.4156633090000001</v>
      </c>
      <c r="K152" s="117">
        <v>8.6510936780000005</v>
      </c>
      <c r="L152" s="128">
        <v>34.843324250000002</v>
      </c>
      <c r="M152" s="129">
        <v>3334</v>
      </c>
      <c r="N152" s="130">
        <v>4637</v>
      </c>
      <c r="O152" s="131">
        <f t="shared" si="6"/>
        <v>7.2853615366125473</v>
      </c>
      <c r="P152" s="132">
        <f t="shared" si="7"/>
        <v>10.132639905600595</v>
      </c>
      <c r="Q152" s="123">
        <v>2.133556</v>
      </c>
      <c r="R152" s="124">
        <v>20</v>
      </c>
      <c r="S152" s="124">
        <v>235</v>
      </c>
      <c r="T152" s="125">
        <f t="shared" si="8"/>
        <v>4.370342853396849E-2</v>
      </c>
      <c r="U152" s="133">
        <v>0.51351528527412971</v>
      </c>
    </row>
    <row r="153" spans="1:21">
      <c r="A153" s="109" t="s">
        <v>245</v>
      </c>
      <c r="B153" s="110">
        <v>39333</v>
      </c>
      <c r="C153" s="111">
        <v>10985</v>
      </c>
      <c r="D153" s="112">
        <v>12739</v>
      </c>
      <c r="E153" s="113">
        <v>27.928202779999999</v>
      </c>
      <c r="F153" s="113">
        <v>32.387562610000003</v>
      </c>
      <c r="G153" s="127">
        <v>15.96722804</v>
      </c>
      <c r="H153" s="115">
        <v>5970</v>
      </c>
      <c r="I153" s="116">
        <v>10904</v>
      </c>
      <c r="J153" s="117">
        <v>15.17809473</v>
      </c>
      <c r="K153" s="117">
        <v>27.722268830000001</v>
      </c>
      <c r="L153" s="128">
        <v>82.646566160000006</v>
      </c>
      <c r="M153" s="129">
        <v>15178</v>
      </c>
      <c r="N153" s="130">
        <v>19927</v>
      </c>
      <c r="O153" s="131">
        <f t="shared" si="6"/>
        <v>38.588462614089956</v>
      </c>
      <c r="P153" s="132">
        <f t="shared" si="7"/>
        <v>50.662293748252111</v>
      </c>
      <c r="Q153" s="123">
        <v>2.1509999999999998</v>
      </c>
      <c r="R153" s="124">
        <v>39333</v>
      </c>
      <c r="S153" s="124">
        <v>39333</v>
      </c>
      <c r="T153" s="134">
        <f t="shared" si="8"/>
        <v>100</v>
      </c>
      <c r="U153" s="133">
        <v>100</v>
      </c>
    </row>
    <row r="154" spans="1:21">
      <c r="A154" s="109" t="s">
        <v>246</v>
      </c>
      <c r="B154" s="110">
        <v>42739</v>
      </c>
      <c r="C154" s="111">
        <v>684</v>
      </c>
      <c r="D154" s="112">
        <v>1454</v>
      </c>
      <c r="E154" s="113">
        <v>1.600411802</v>
      </c>
      <c r="F154" s="113">
        <v>3.402044971</v>
      </c>
      <c r="G154" s="127">
        <v>112.5730994</v>
      </c>
      <c r="H154" s="115">
        <v>2560</v>
      </c>
      <c r="I154" s="116">
        <v>3361</v>
      </c>
      <c r="J154" s="117">
        <v>5.9898453399999996</v>
      </c>
      <c r="K154" s="117">
        <v>7.8640117930000004</v>
      </c>
      <c r="L154" s="128">
        <v>31.2890625</v>
      </c>
      <c r="M154" s="129">
        <v>3080</v>
      </c>
      <c r="N154" s="130">
        <v>4358</v>
      </c>
      <c r="O154" s="131">
        <f t="shared" si="6"/>
        <v>7.2065326750742882</v>
      </c>
      <c r="P154" s="132">
        <f t="shared" si="7"/>
        <v>10.196775778562905</v>
      </c>
      <c r="Q154" s="123">
        <v>2.1382729999999999</v>
      </c>
      <c r="R154" s="124">
        <v>23</v>
      </c>
      <c r="S154" s="124">
        <v>217</v>
      </c>
      <c r="T154" s="134">
        <f t="shared" si="8"/>
        <v>5.3815016729450847E-2</v>
      </c>
      <c r="U154" s="133">
        <v>0.50773298392568844</v>
      </c>
    </row>
    <row r="155" spans="1:21">
      <c r="A155" s="109" t="s">
        <v>247</v>
      </c>
      <c r="B155" s="110">
        <v>44582</v>
      </c>
      <c r="C155" s="111">
        <v>998</v>
      </c>
      <c r="D155" s="112">
        <v>1107</v>
      </c>
      <c r="E155" s="113">
        <v>2.2385716210000002</v>
      </c>
      <c r="F155" s="113">
        <v>2.4830649139999998</v>
      </c>
      <c r="G155" s="127">
        <v>10.921843689999999</v>
      </c>
      <c r="H155" s="115">
        <v>5024</v>
      </c>
      <c r="I155" s="116">
        <v>6215</v>
      </c>
      <c r="J155" s="117">
        <v>11.26912207</v>
      </c>
      <c r="K155" s="117">
        <v>13.940603830000001</v>
      </c>
      <c r="L155" s="128">
        <v>23.70621019</v>
      </c>
      <c r="M155" s="129">
        <v>5412</v>
      </c>
      <c r="N155" s="130">
        <v>6612</v>
      </c>
      <c r="O155" s="131">
        <f t="shared" si="6"/>
        <v>12.13942846888879</v>
      </c>
      <c r="P155" s="132">
        <f t="shared" si="7"/>
        <v>14.831097752456149</v>
      </c>
      <c r="Q155" s="123">
        <v>2.166833</v>
      </c>
      <c r="R155" s="124">
        <v>3</v>
      </c>
      <c r="S155" s="124">
        <v>1037</v>
      </c>
      <c r="T155" s="125">
        <f t="shared" si="8"/>
        <v>6.7291732089183971E-3</v>
      </c>
      <c r="U155" s="133">
        <v>2.3260508725494593</v>
      </c>
    </row>
    <row r="156" spans="1:21">
      <c r="A156" s="109" t="s">
        <v>248</v>
      </c>
      <c r="B156" s="110">
        <v>52635</v>
      </c>
      <c r="C156" s="111">
        <v>724</v>
      </c>
      <c r="D156" s="112">
        <v>754</v>
      </c>
      <c r="E156" s="113">
        <v>1.3755105919999999</v>
      </c>
      <c r="F156" s="113">
        <v>1.432506887</v>
      </c>
      <c r="G156" s="127">
        <v>4.1436464089999996</v>
      </c>
      <c r="H156" s="115">
        <v>6013</v>
      </c>
      <c r="I156" s="116">
        <v>7822</v>
      </c>
      <c r="J156" s="117">
        <v>11.423957440000001</v>
      </c>
      <c r="K156" s="117">
        <v>14.860834049999999</v>
      </c>
      <c r="L156" s="128">
        <v>30.084816230000001</v>
      </c>
      <c r="M156" s="129">
        <v>6404</v>
      </c>
      <c r="N156" s="130">
        <v>8126</v>
      </c>
      <c r="O156" s="131">
        <f t="shared" si="6"/>
        <v>12.166809157404769</v>
      </c>
      <c r="P156" s="132">
        <f t="shared" si="7"/>
        <v>15.438396504227224</v>
      </c>
      <c r="Q156" s="123">
        <v>2.0430000000000001</v>
      </c>
      <c r="R156" s="124">
        <v>0</v>
      </c>
      <c r="S156" s="124">
        <v>0</v>
      </c>
      <c r="T156" s="125">
        <f t="shared" si="8"/>
        <v>0</v>
      </c>
      <c r="U156" s="126">
        <v>0</v>
      </c>
    </row>
    <row r="157" spans="1:21">
      <c r="A157" s="109" t="s">
        <v>249</v>
      </c>
      <c r="B157" s="110">
        <v>45785</v>
      </c>
      <c r="C157" s="111">
        <v>961</v>
      </c>
      <c r="D157" s="112">
        <v>1305</v>
      </c>
      <c r="E157" s="113">
        <v>2.0989407010000001</v>
      </c>
      <c r="F157" s="113">
        <v>2.8502784750000001</v>
      </c>
      <c r="G157" s="127">
        <v>35.796045790000001</v>
      </c>
      <c r="H157" s="115">
        <v>2345</v>
      </c>
      <c r="I157" s="116">
        <v>3429</v>
      </c>
      <c r="J157" s="117">
        <v>5.1217647700000004</v>
      </c>
      <c r="K157" s="117">
        <v>7.4893524080000002</v>
      </c>
      <c r="L157" s="128">
        <v>46.226012789999999</v>
      </c>
      <c r="M157" s="129">
        <v>3071</v>
      </c>
      <c r="N157" s="130">
        <v>4354</v>
      </c>
      <c r="O157" s="131">
        <f t="shared" si="6"/>
        <v>6.7074369334935016</v>
      </c>
      <c r="P157" s="132">
        <f t="shared" si="7"/>
        <v>9.5096647373593974</v>
      </c>
      <c r="Q157" s="123">
        <v>2.1291760000000002</v>
      </c>
      <c r="R157" s="124">
        <v>485</v>
      </c>
      <c r="S157" s="124">
        <v>2713</v>
      </c>
      <c r="T157" s="134">
        <f t="shared" si="8"/>
        <v>1.0592988970186743</v>
      </c>
      <c r="U157" s="133">
        <v>5.9255214589931198</v>
      </c>
    </row>
    <row r="158" spans="1:21">
      <c r="A158" s="109" t="s">
        <v>250</v>
      </c>
      <c r="B158" s="110">
        <v>46294</v>
      </c>
      <c r="C158" s="111">
        <v>4524</v>
      </c>
      <c r="D158" s="112">
        <v>6955</v>
      </c>
      <c r="E158" s="113">
        <v>9.7723247069999992</v>
      </c>
      <c r="F158" s="113">
        <v>15.02354517</v>
      </c>
      <c r="G158" s="127">
        <v>53.735632180000003</v>
      </c>
      <c r="H158" s="115">
        <v>4572</v>
      </c>
      <c r="I158" s="116">
        <v>6470</v>
      </c>
      <c r="J158" s="117">
        <v>9.8760098500000009</v>
      </c>
      <c r="K158" s="117">
        <v>13.9758932</v>
      </c>
      <c r="L158" s="128">
        <v>41.5135608</v>
      </c>
      <c r="M158" s="129">
        <v>8153</v>
      </c>
      <c r="N158" s="130">
        <v>11209</v>
      </c>
      <c r="O158" s="131">
        <f t="shared" si="6"/>
        <v>17.611353523134749</v>
      </c>
      <c r="P158" s="132">
        <f t="shared" si="7"/>
        <v>24.21264094699097</v>
      </c>
      <c r="Q158" s="123"/>
      <c r="R158" s="124">
        <v>0</v>
      </c>
      <c r="S158" s="124">
        <v>0</v>
      </c>
      <c r="T158" s="125">
        <f t="shared" si="8"/>
        <v>0</v>
      </c>
      <c r="U158" s="126">
        <v>0</v>
      </c>
    </row>
    <row r="159" spans="1:21">
      <c r="A159" s="109" t="s">
        <v>251</v>
      </c>
      <c r="B159" s="110">
        <v>48927</v>
      </c>
      <c r="C159" s="111">
        <v>19030</v>
      </c>
      <c r="D159" s="112">
        <v>19866</v>
      </c>
      <c r="E159" s="113">
        <v>38.894679830000001</v>
      </c>
      <c r="F159" s="113">
        <v>40.603347839999998</v>
      </c>
      <c r="G159" s="127">
        <v>4.3930635840000001</v>
      </c>
      <c r="H159" s="115">
        <v>6352</v>
      </c>
      <c r="I159" s="116">
        <v>8558</v>
      </c>
      <c r="J159" s="117">
        <v>12.98260674</v>
      </c>
      <c r="K159" s="117">
        <v>17.491364690000001</v>
      </c>
      <c r="L159" s="128">
        <v>34.729219139999998</v>
      </c>
      <c r="M159" s="129">
        <v>21833</v>
      </c>
      <c r="N159" s="130">
        <v>23328</v>
      </c>
      <c r="O159" s="131">
        <f t="shared" si="6"/>
        <v>44.623622948474257</v>
      </c>
      <c r="P159" s="132">
        <f t="shared" si="7"/>
        <v>47.679195536207004</v>
      </c>
      <c r="Q159" s="123">
        <v>2.0169999999999999</v>
      </c>
      <c r="R159" s="124">
        <v>0</v>
      </c>
      <c r="S159" s="124">
        <v>0</v>
      </c>
      <c r="T159" s="125">
        <f t="shared" si="8"/>
        <v>0</v>
      </c>
      <c r="U159" s="126">
        <v>0</v>
      </c>
    </row>
    <row r="160" spans="1:21">
      <c r="A160" s="109" t="s">
        <v>252</v>
      </c>
      <c r="B160" s="110">
        <v>42762</v>
      </c>
      <c r="C160" s="111">
        <v>1057</v>
      </c>
      <c r="D160" s="112">
        <v>1147</v>
      </c>
      <c r="E160" s="113">
        <v>2.4718207749999999</v>
      </c>
      <c r="F160" s="113">
        <v>2.682288013</v>
      </c>
      <c r="G160" s="127">
        <v>8.5146641439999993</v>
      </c>
      <c r="H160" s="115">
        <v>3620</v>
      </c>
      <c r="I160" s="116">
        <v>4919</v>
      </c>
      <c r="J160" s="117">
        <v>8.4654599879999992</v>
      </c>
      <c r="K160" s="117">
        <v>11.50320378</v>
      </c>
      <c r="L160" s="128">
        <v>35.883977899999998</v>
      </c>
      <c r="M160" s="129">
        <v>4304</v>
      </c>
      <c r="N160" s="130">
        <v>5607</v>
      </c>
      <c r="O160" s="131">
        <f t="shared" si="6"/>
        <v>10.065010991066835</v>
      </c>
      <c r="P160" s="132">
        <f t="shared" si="7"/>
        <v>13.112108881717413</v>
      </c>
      <c r="Q160" s="123">
        <v>2.089</v>
      </c>
      <c r="R160" s="124">
        <v>917</v>
      </c>
      <c r="S160" s="124">
        <v>20294</v>
      </c>
      <c r="T160" s="134">
        <f t="shared" si="8"/>
        <v>2.1444272952621484</v>
      </c>
      <c r="U160" s="133">
        <v>47.458023478789578</v>
      </c>
    </row>
    <row r="161" spans="1:21">
      <c r="A161" s="109" t="s">
        <v>253</v>
      </c>
      <c r="B161" s="110">
        <v>48304</v>
      </c>
      <c r="C161" s="111">
        <v>9893</v>
      </c>
      <c r="D161" s="112">
        <v>13846</v>
      </c>
      <c r="E161" s="113">
        <v>20.480705530000002</v>
      </c>
      <c r="F161" s="113">
        <v>28.664292809999999</v>
      </c>
      <c r="G161" s="127">
        <v>39.95754574</v>
      </c>
      <c r="H161" s="115">
        <v>10914</v>
      </c>
      <c r="I161" s="116">
        <v>14044</v>
      </c>
      <c r="J161" s="117">
        <v>22.594402120000002</v>
      </c>
      <c r="K161" s="117">
        <v>29.074196749999999</v>
      </c>
      <c r="L161" s="128">
        <v>28.678761219999998</v>
      </c>
      <c r="M161" s="129">
        <v>17056</v>
      </c>
      <c r="N161" s="130">
        <v>21502</v>
      </c>
      <c r="O161" s="131">
        <f t="shared" si="6"/>
        <v>35.309705200397481</v>
      </c>
      <c r="P161" s="132">
        <f t="shared" si="7"/>
        <v>44.513911891354752</v>
      </c>
      <c r="Q161" s="123">
        <v>2.15</v>
      </c>
      <c r="R161" s="124">
        <v>12417</v>
      </c>
      <c r="S161" s="124">
        <v>36030</v>
      </c>
      <c r="T161" s="134">
        <f t="shared" si="8"/>
        <v>25.705945677376612</v>
      </c>
      <c r="U161" s="133">
        <v>74.590096058297448</v>
      </c>
    </row>
    <row r="162" spans="1:21">
      <c r="A162" s="109" t="s">
        <v>254</v>
      </c>
      <c r="B162" s="110">
        <v>46951</v>
      </c>
      <c r="C162" s="111">
        <v>239</v>
      </c>
      <c r="D162" s="112">
        <v>356</v>
      </c>
      <c r="E162" s="113">
        <v>0.50904134099999998</v>
      </c>
      <c r="F162" s="113">
        <v>0.75823731100000002</v>
      </c>
      <c r="G162" s="127">
        <v>48.953974899999999</v>
      </c>
      <c r="H162" s="115">
        <v>6710</v>
      </c>
      <c r="I162" s="116">
        <v>8833</v>
      </c>
      <c r="J162" s="117">
        <v>14.29149539</v>
      </c>
      <c r="K162" s="117">
        <v>18.813230820000001</v>
      </c>
      <c r="L162" s="128">
        <v>31.639344260000001</v>
      </c>
      <c r="M162" s="129">
        <v>6856</v>
      </c>
      <c r="N162" s="130">
        <v>9046</v>
      </c>
      <c r="O162" s="131">
        <f t="shared" si="6"/>
        <v>14.602457881621264</v>
      </c>
      <c r="P162" s="132">
        <f t="shared" si="7"/>
        <v>19.266895273796088</v>
      </c>
      <c r="Q162" s="123">
        <v>1.8180000000000001</v>
      </c>
      <c r="R162" s="124">
        <v>0</v>
      </c>
      <c r="S162" s="124">
        <v>0</v>
      </c>
      <c r="T162" s="125">
        <f t="shared" si="8"/>
        <v>0</v>
      </c>
      <c r="U162" s="126">
        <v>0</v>
      </c>
    </row>
    <row r="163" spans="1:21">
      <c r="A163" s="109" t="s">
        <v>255</v>
      </c>
      <c r="B163" s="110">
        <v>48081</v>
      </c>
      <c r="C163" s="111">
        <v>610</v>
      </c>
      <c r="D163" s="112">
        <v>805</v>
      </c>
      <c r="E163" s="113">
        <v>1.2686924150000001</v>
      </c>
      <c r="F163" s="113">
        <v>1.6742580229999999</v>
      </c>
      <c r="G163" s="127">
        <v>31.967213109999999</v>
      </c>
      <c r="H163" s="115">
        <v>8228</v>
      </c>
      <c r="I163" s="116">
        <v>10146</v>
      </c>
      <c r="J163" s="117">
        <v>17.11278884</v>
      </c>
      <c r="K163" s="117">
        <v>21.101890560000001</v>
      </c>
      <c r="L163" s="128">
        <v>23.310646569999999</v>
      </c>
      <c r="M163" s="129">
        <v>8501</v>
      </c>
      <c r="N163" s="130">
        <v>10471</v>
      </c>
      <c r="O163" s="131">
        <f t="shared" si="6"/>
        <v>17.680580686757764</v>
      </c>
      <c r="P163" s="132">
        <f t="shared" si="7"/>
        <v>21.77783323974127</v>
      </c>
      <c r="Q163" s="123">
        <v>2.1644999999999999</v>
      </c>
      <c r="R163" s="124">
        <v>16587</v>
      </c>
      <c r="S163" s="124">
        <v>43570</v>
      </c>
      <c r="T163" s="134">
        <f t="shared" si="8"/>
        <v>34.498034566668743</v>
      </c>
      <c r="U163" s="133">
        <v>90.617915600757058</v>
      </c>
    </row>
    <row r="164" spans="1:21">
      <c r="A164" s="109" t="s">
        <v>256</v>
      </c>
      <c r="B164" s="110">
        <v>51868</v>
      </c>
      <c r="C164" s="136">
        <v>2162</v>
      </c>
      <c r="D164" s="137">
        <v>2163</v>
      </c>
      <c r="E164" s="138">
        <v>4.1682733089999999</v>
      </c>
      <c r="F164" s="138">
        <v>4.1702012799999997</v>
      </c>
      <c r="G164" s="127">
        <v>4.6253468999999998E-2</v>
      </c>
      <c r="H164" s="115">
        <v>7196</v>
      </c>
      <c r="I164" s="116">
        <v>9265</v>
      </c>
      <c r="J164" s="117">
        <v>13.873679340000001</v>
      </c>
      <c r="K164" s="117">
        <v>17.86265135</v>
      </c>
      <c r="L164" s="128">
        <v>28.752084490000001</v>
      </c>
      <c r="M164" s="129">
        <v>9032</v>
      </c>
      <c r="N164" s="130">
        <v>11029</v>
      </c>
      <c r="O164" s="131">
        <f t="shared" si="6"/>
        <v>17.413434101951104</v>
      </c>
      <c r="P164" s="132">
        <f t="shared" si="7"/>
        <v>21.263592195573377</v>
      </c>
      <c r="Q164" s="123">
        <v>2.191182</v>
      </c>
      <c r="R164" s="124">
        <v>25645</v>
      </c>
      <c r="S164" s="124">
        <v>31097</v>
      </c>
      <c r="T164" s="134">
        <f t="shared" si="8"/>
        <v>49.442816380041641</v>
      </c>
      <c r="U164" s="133">
        <v>59.954114290121076</v>
      </c>
    </row>
    <row r="165" spans="1:21">
      <c r="A165" s="109" t="s">
        <v>257</v>
      </c>
      <c r="B165" s="110">
        <v>52250</v>
      </c>
      <c r="C165" s="111">
        <v>2549</v>
      </c>
      <c r="D165" s="112">
        <v>7428</v>
      </c>
      <c r="E165" s="113">
        <v>4.8784688999999997</v>
      </c>
      <c r="F165" s="113">
        <v>14.21626794</v>
      </c>
      <c r="G165" s="127">
        <v>191.40839539999999</v>
      </c>
      <c r="H165" s="115">
        <v>10282</v>
      </c>
      <c r="I165" s="116">
        <v>12977</v>
      </c>
      <c r="J165" s="117">
        <v>19.678468899999999</v>
      </c>
      <c r="K165" s="117">
        <v>24.836363639999998</v>
      </c>
      <c r="L165" s="128">
        <v>26.210853920000002</v>
      </c>
      <c r="M165" s="129">
        <v>11976</v>
      </c>
      <c r="N165" s="130">
        <v>17178</v>
      </c>
      <c r="O165" s="131">
        <f t="shared" si="6"/>
        <v>22.920574162679426</v>
      </c>
      <c r="P165" s="132">
        <f t="shared" si="7"/>
        <v>32.876555023923444</v>
      </c>
      <c r="Q165" s="123">
        <v>2.1469999999999998</v>
      </c>
      <c r="R165" s="124">
        <v>31970</v>
      </c>
      <c r="S165" s="124">
        <v>36045</v>
      </c>
      <c r="T165" s="134">
        <f t="shared" si="8"/>
        <v>61.186602870813402</v>
      </c>
      <c r="U165" s="133">
        <v>68.985645933014354</v>
      </c>
    </row>
    <row r="166" spans="1:21">
      <c r="A166" s="109" t="s">
        <v>258</v>
      </c>
      <c r="B166" s="110">
        <v>46293</v>
      </c>
      <c r="C166" s="111">
        <v>2187</v>
      </c>
      <c r="D166" s="112">
        <v>2797</v>
      </c>
      <c r="E166" s="113">
        <v>4.7242563669999997</v>
      </c>
      <c r="F166" s="113">
        <v>6.0419501870000003</v>
      </c>
      <c r="G166" s="127">
        <v>27.89208962</v>
      </c>
      <c r="H166" s="115">
        <v>9409</v>
      </c>
      <c r="I166" s="116">
        <v>11584</v>
      </c>
      <c r="J166" s="117">
        <v>20.32488713</v>
      </c>
      <c r="K166" s="117">
        <v>25.02322165</v>
      </c>
      <c r="L166" s="128">
        <v>23.116165370000001</v>
      </c>
      <c r="M166" s="129">
        <v>10786</v>
      </c>
      <c r="N166" s="130">
        <v>13101</v>
      </c>
      <c r="O166" s="131">
        <f t="shared" si="6"/>
        <v>23.299418918627008</v>
      </c>
      <c r="P166" s="132">
        <f t="shared" si="7"/>
        <v>28.300174972458038</v>
      </c>
      <c r="Q166" s="123">
        <v>2.1655000000000002</v>
      </c>
      <c r="R166" s="124">
        <v>45150</v>
      </c>
      <c r="S166" s="124">
        <v>45800</v>
      </c>
      <c r="T166" s="134">
        <f t="shared" si="8"/>
        <v>97.530944203227264</v>
      </c>
      <c r="U166" s="133">
        <v>98.935044175145265</v>
      </c>
    </row>
    <row r="167" spans="1:21">
      <c r="A167" s="109" t="s">
        <v>259</v>
      </c>
      <c r="B167" s="110">
        <v>47418</v>
      </c>
      <c r="C167" s="111">
        <v>1067</v>
      </c>
      <c r="D167" s="112">
        <v>1525</v>
      </c>
      <c r="E167" s="113">
        <v>2.2502003460000002</v>
      </c>
      <c r="F167" s="113">
        <v>3.2160782829999999</v>
      </c>
      <c r="G167" s="127">
        <v>42.92408622</v>
      </c>
      <c r="H167" s="115">
        <v>8340</v>
      </c>
      <c r="I167" s="116">
        <v>10447</v>
      </c>
      <c r="J167" s="117">
        <v>17.58825762</v>
      </c>
      <c r="K167" s="117">
        <v>22.031717910000001</v>
      </c>
      <c r="L167" s="128">
        <v>25.26378897</v>
      </c>
      <c r="M167" s="129">
        <v>9046</v>
      </c>
      <c r="N167" s="130">
        <v>11376</v>
      </c>
      <c r="O167" s="131">
        <f t="shared" si="6"/>
        <v>19.077143700704376</v>
      </c>
      <c r="P167" s="132">
        <f t="shared" si="7"/>
        <v>23.990889535619388</v>
      </c>
      <c r="Q167" s="123">
        <v>2.1683330000000001</v>
      </c>
      <c r="R167" s="124">
        <v>32170</v>
      </c>
      <c r="S167" s="124">
        <v>32641</v>
      </c>
      <c r="T167" s="134">
        <f t="shared" si="8"/>
        <v>67.843434982496092</v>
      </c>
      <c r="U167" s="133">
        <v>68.836728668438141</v>
      </c>
    </row>
    <row r="168" spans="1:21">
      <c r="A168" s="109" t="s">
        <v>260</v>
      </c>
      <c r="B168" s="110">
        <v>47259</v>
      </c>
      <c r="C168" s="111">
        <v>12798</v>
      </c>
      <c r="D168" s="112">
        <v>13106</v>
      </c>
      <c r="E168" s="113">
        <v>27.080556080000001</v>
      </c>
      <c r="F168" s="113">
        <v>27.732283800000001</v>
      </c>
      <c r="G168" s="127">
        <v>2.4066260349999999</v>
      </c>
      <c r="H168" s="115">
        <v>7919</v>
      </c>
      <c r="I168" s="116">
        <v>10263</v>
      </c>
      <c r="J168" s="117">
        <v>16.756596630000001</v>
      </c>
      <c r="K168" s="117">
        <v>21.716498439999999</v>
      </c>
      <c r="L168" s="128">
        <v>29.59969693</v>
      </c>
      <c r="M168" s="129">
        <v>17452</v>
      </c>
      <c r="N168" s="130">
        <v>19245</v>
      </c>
      <c r="O168" s="131">
        <f t="shared" si="6"/>
        <v>36.92841575149707</v>
      </c>
      <c r="P168" s="132">
        <f t="shared" si="7"/>
        <v>40.722402082143084</v>
      </c>
      <c r="Q168" s="123">
        <v>2.1120000000000001</v>
      </c>
      <c r="R168" s="124">
        <v>0</v>
      </c>
      <c r="S168" s="124">
        <v>0</v>
      </c>
      <c r="T168" s="125">
        <f t="shared" si="8"/>
        <v>0</v>
      </c>
      <c r="U168" s="126">
        <v>0</v>
      </c>
    </row>
    <row r="169" spans="1:21">
      <c r="A169" s="109" t="s">
        <v>261</v>
      </c>
      <c r="B169" s="110">
        <v>52870</v>
      </c>
      <c r="C169" s="111">
        <v>20013</v>
      </c>
      <c r="D169" s="112">
        <v>23506</v>
      </c>
      <c r="E169" s="113">
        <v>37.85322489</v>
      </c>
      <c r="F169" s="113">
        <v>44.459996220000001</v>
      </c>
      <c r="G169" s="127">
        <v>17.453655120000001</v>
      </c>
      <c r="H169" s="115">
        <v>9618</v>
      </c>
      <c r="I169" s="116">
        <v>12401</v>
      </c>
      <c r="J169" s="117">
        <v>18.19179119</v>
      </c>
      <c r="K169" s="117">
        <v>23.455645919999998</v>
      </c>
      <c r="L169" s="128">
        <v>28.935329589999998</v>
      </c>
      <c r="M169" s="129">
        <v>24267</v>
      </c>
      <c r="N169" s="130">
        <v>28736</v>
      </c>
      <c r="O169" s="131">
        <f t="shared" si="6"/>
        <v>45.899375827501423</v>
      </c>
      <c r="P169" s="132">
        <f t="shared" si="7"/>
        <v>54.352184603745037</v>
      </c>
      <c r="Q169" s="123">
        <v>2.153</v>
      </c>
      <c r="R169" s="124">
        <v>52870</v>
      </c>
      <c r="S169" s="124">
        <v>52870</v>
      </c>
      <c r="T169" s="134">
        <f t="shared" si="8"/>
        <v>100</v>
      </c>
      <c r="U169" s="133">
        <v>100</v>
      </c>
    </row>
    <row r="170" spans="1:21">
      <c r="A170" s="109" t="s">
        <v>262</v>
      </c>
      <c r="B170" s="110">
        <v>45703</v>
      </c>
      <c r="C170" s="111">
        <v>10664</v>
      </c>
      <c r="D170" s="112">
        <v>14137</v>
      </c>
      <c r="E170" s="113">
        <v>23.3332604</v>
      </c>
      <c r="F170" s="113">
        <v>30.932323920000002</v>
      </c>
      <c r="G170" s="127">
        <v>32.567516879999999</v>
      </c>
      <c r="H170" s="115">
        <v>6486</v>
      </c>
      <c r="I170" s="116">
        <v>9159</v>
      </c>
      <c r="J170" s="117">
        <v>14.19162856</v>
      </c>
      <c r="K170" s="117">
        <v>20.040259939999999</v>
      </c>
      <c r="L170" s="128">
        <v>41.211840889999998</v>
      </c>
      <c r="M170" s="129">
        <v>14718</v>
      </c>
      <c r="N170" s="130">
        <v>19263</v>
      </c>
      <c r="O170" s="131">
        <f t="shared" si="6"/>
        <v>32.203575257641731</v>
      </c>
      <c r="P170" s="132">
        <f t="shared" si="7"/>
        <v>42.148217841279568</v>
      </c>
      <c r="Q170" s="123">
        <v>2.1680000000000001</v>
      </c>
      <c r="R170" s="124">
        <v>9418</v>
      </c>
      <c r="S170" s="124">
        <v>27415</v>
      </c>
      <c r="T170" s="134">
        <f t="shared" si="8"/>
        <v>20.606962343828634</v>
      </c>
      <c r="U170" s="133">
        <v>59.98512132682756</v>
      </c>
    </row>
    <row r="171" spans="1:21">
      <c r="A171" s="109" t="s">
        <v>263</v>
      </c>
      <c r="B171" s="110">
        <v>46935</v>
      </c>
      <c r="C171" s="111">
        <v>7433</v>
      </c>
      <c r="D171" s="112">
        <v>7461</v>
      </c>
      <c r="E171" s="113">
        <v>15.83679557</v>
      </c>
      <c r="F171" s="113">
        <v>15.89645254</v>
      </c>
      <c r="G171" s="127">
        <v>0.37669850700000002</v>
      </c>
      <c r="H171" s="115">
        <v>5439</v>
      </c>
      <c r="I171" s="116">
        <v>7738</v>
      </c>
      <c r="J171" s="117">
        <v>11.58836689</v>
      </c>
      <c r="K171" s="117">
        <v>16.48663045</v>
      </c>
      <c r="L171" s="128">
        <v>42.26879941</v>
      </c>
      <c r="M171" s="129">
        <v>10475</v>
      </c>
      <c r="N171" s="130">
        <v>12021</v>
      </c>
      <c r="O171" s="131">
        <f t="shared" si="6"/>
        <v>22.318099499307554</v>
      </c>
      <c r="P171" s="132">
        <f t="shared" si="7"/>
        <v>25.612016618728028</v>
      </c>
      <c r="Q171" s="123">
        <v>1.9950000000000001</v>
      </c>
      <c r="R171" s="124">
        <v>0</v>
      </c>
      <c r="S171" s="124">
        <v>0</v>
      </c>
      <c r="T171" s="125">
        <f t="shared" si="8"/>
        <v>0</v>
      </c>
      <c r="U171" s="126">
        <v>0</v>
      </c>
    </row>
    <row r="172" spans="1:21">
      <c r="A172" s="109" t="s">
        <v>264</v>
      </c>
      <c r="B172" s="110">
        <v>51116</v>
      </c>
      <c r="C172" s="111">
        <v>4744</v>
      </c>
      <c r="D172" s="112">
        <v>5439</v>
      </c>
      <c r="E172" s="113">
        <v>9.2808513969999993</v>
      </c>
      <c r="F172" s="113">
        <v>10.640503949999999</v>
      </c>
      <c r="G172" s="127">
        <v>14.650084319999999</v>
      </c>
      <c r="H172" s="115">
        <v>4844</v>
      </c>
      <c r="I172" s="116">
        <v>6522</v>
      </c>
      <c r="J172" s="117">
        <v>9.4764848579999992</v>
      </c>
      <c r="K172" s="117">
        <v>12.75921434</v>
      </c>
      <c r="L172" s="128">
        <v>34.640792730000001</v>
      </c>
      <c r="M172" s="129">
        <v>7914</v>
      </c>
      <c r="N172" s="130">
        <v>9853</v>
      </c>
      <c r="O172" s="131">
        <f t="shared" si="6"/>
        <v>15.482432115188981</v>
      </c>
      <c r="P172" s="132">
        <f t="shared" si="7"/>
        <v>19.275764926833087</v>
      </c>
      <c r="Q172" s="123">
        <v>1.9902</v>
      </c>
      <c r="R172" s="124">
        <v>0</v>
      </c>
      <c r="S172" s="124">
        <v>0</v>
      </c>
      <c r="T172" s="125">
        <f t="shared" si="8"/>
        <v>0</v>
      </c>
      <c r="U172" s="126">
        <v>0</v>
      </c>
    </row>
    <row r="173" spans="1:21">
      <c r="A173" s="109" t="s">
        <v>265</v>
      </c>
      <c r="B173" s="110">
        <v>47496</v>
      </c>
      <c r="C173" s="111">
        <v>1486</v>
      </c>
      <c r="D173" s="112">
        <v>1971</v>
      </c>
      <c r="E173" s="113">
        <v>3.1286845209999998</v>
      </c>
      <c r="F173" s="113">
        <v>4.1498231429999999</v>
      </c>
      <c r="G173" s="127">
        <v>32.637954239999999</v>
      </c>
      <c r="H173" s="115">
        <v>6971</v>
      </c>
      <c r="I173" s="116">
        <v>8781</v>
      </c>
      <c r="J173" s="117">
        <v>14.67702543</v>
      </c>
      <c r="K173" s="117">
        <v>18.487872660000001</v>
      </c>
      <c r="L173" s="128">
        <v>25.964710950000001</v>
      </c>
      <c r="M173" s="129">
        <v>7867</v>
      </c>
      <c r="N173" s="130">
        <v>9937</v>
      </c>
      <c r="O173" s="131">
        <f t="shared" si="6"/>
        <v>16.563500084217619</v>
      </c>
      <c r="P173" s="132">
        <f t="shared" si="7"/>
        <v>20.921761832575374</v>
      </c>
      <c r="Q173" s="123">
        <v>2.076333</v>
      </c>
      <c r="R173" s="124">
        <v>14006</v>
      </c>
      <c r="S173" s="124">
        <v>25274</v>
      </c>
      <c r="T173" s="134">
        <f t="shared" si="8"/>
        <v>29.488799056762677</v>
      </c>
      <c r="U173" s="133">
        <v>53.212902139127507</v>
      </c>
    </row>
    <row r="174" spans="1:21">
      <c r="A174" s="109" t="s">
        <v>266</v>
      </c>
      <c r="B174" s="110">
        <v>46676</v>
      </c>
      <c r="C174" s="111">
        <v>1130</v>
      </c>
      <c r="D174" s="112">
        <v>1424</v>
      </c>
      <c r="E174" s="113">
        <v>2.4209443830000001</v>
      </c>
      <c r="F174" s="113">
        <v>3.050818408</v>
      </c>
      <c r="G174" s="127">
        <v>26.01769912</v>
      </c>
      <c r="H174" s="115">
        <v>2734</v>
      </c>
      <c r="I174" s="116">
        <v>3686</v>
      </c>
      <c r="J174" s="117">
        <v>5.8573999490000004</v>
      </c>
      <c r="K174" s="117">
        <v>7.8969920299999998</v>
      </c>
      <c r="L174" s="128">
        <v>34.820775419999997</v>
      </c>
      <c r="M174" s="129">
        <v>3520</v>
      </c>
      <c r="N174" s="130">
        <v>4668</v>
      </c>
      <c r="O174" s="131">
        <f t="shared" si="6"/>
        <v>7.5413488730825264</v>
      </c>
      <c r="P174" s="132">
        <f t="shared" si="7"/>
        <v>10.00085697146285</v>
      </c>
      <c r="Q174" s="123">
        <v>2.1598570000000001</v>
      </c>
      <c r="R174" s="124">
        <v>5815</v>
      </c>
      <c r="S174" s="124">
        <v>9092</v>
      </c>
      <c r="T174" s="134">
        <f t="shared" si="8"/>
        <v>12.458222641186047</v>
      </c>
      <c r="U174" s="133">
        <v>19.478961350587028</v>
      </c>
    </row>
    <row r="175" spans="1:21">
      <c r="A175" s="109" t="s">
        <v>267</v>
      </c>
      <c r="B175" s="110">
        <v>46229</v>
      </c>
      <c r="C175" s="111">
        <v>795</v>
      </c>
      <c r="D175" s="112">
        <v>1158</v>
      </c>
      <c r="E175" s="113">
        <v>1.719699756</v>
      </c>
      <c r="F175" s="113">
        <v>2.5049211530000002</v>
      </c>
      <c r="G175" s="127">
        <v>45.660377359999998</v>
      </c>
      <c r="H175" s="115">
        <v>4310</v>
      </c>
      <c r="I175" s="116">
        <v>5526</v>
      </c>
      <c r="J175" s="117">
        <v>9.3231521340000008</v>
      </c>
      <c r="K175" s="117">
        <v>11.95353566</v>
      </c>
      <c r="L175" s="128">
        <v>28.213457080000001</v>
      </c>
      <c r="M175" s="129">
        <v>4957</v>
      </c>
      <c r="N175" s="130">
        <v>6380</v>
      </c>
      <c r="O175" s="131">
        <f t="shared" si="6"/>
        <v>10.722706526206494</v>
      </c>
      <c r="P175" s="132">
        <f t="shared" si="7"/>
        <v>13.800860931449957</v>
      </c>
      <c r="Q175" s="123">
        <v>2.1207500000000001</v>
      </c>
      <c r="R175" s="124">
        <v>3560</v>
      </c>
      <c r="S175" s="124">
        <v>8219</v>
      </c>
      <c r="T175" s="134">
        <f t="shared" si="8"/>
        <v>7.7007938739752104</v>
      </c>
      <c r="U175" s="133">
        <v>17.778883384888275</v>
      </c>
    </row>
    <row r="176" spans="1:21">
      <c r="A176" s="109" t="s">
        <v>268</v>
      </c>
      <c r="B176" s="110">
        <v>46530</v>
      </c>
      <c r="C176" s="111">
        <v>26</v>
      </c>
      <c r="D176" s="112">
        <v>34</v>
      </c>
      <c r="E176" s="113">
        <v>5.5877928E-2</v>
      </c>
      <c r="F176" s="113">
        <v>7.3071136999999994E-2</v>
      </c>
      <c r="G176" s="127">
        <v>30.76923077</v>
      </c>
      <c r="H176" s="115">
        <v>10397</v>
      </c>
      <c r="I176" s="116">
        <v>12788</v>
      </c>
      <c r="J176" s="117">
        <v>22.34472383</v>
      </c>
      <c r="K176" s="117">
        <v>27.483344079999998</v>
      </c>
      <c r="L176" s="128">
        <v>22.997018369999999</v>
      </c>
      <c r="M176" s="129">
        <v>10410</v>
      </c>
      <c r="N176" s="130">
        <v>12804</v>
      </c>
      <c r="O176" s="131">
        <f t="shared" si="6"/>
        <v>22.37266279819471</v>
      </c>
      <c r="P176" s="132">
        <f t="shared" si="7"/>
        <v>27.5177304964539</v>
      </c>
      <c r="Q176" s="123">
        <v>2.1655000000000002</v>
      </c>
      <c r="R176" s="124">
        <v>7204</v>
      </c>
      <c r="S176" s="124">
        <v>16827</v>
      </c>
      <c r="T176" s="134">
        <f t="shared" si="8"/>
        <v>15.482484418654632</v>
      </c>
      <c r="U176" s="133">
        <v>36.163765312701486</v>
      </c>
    </row>
    <row r="177" spans="1:21">
      <c r="A177" s="109" t="s">
        <v>269</v>
      </c>
      <c r="B177" s="110">
        <v>49469</v>
      </c>
      <c r="C177" s="111">
        <v>314</v>
      </c>
      <c r="D177" s="112">
        <v>434</v>
      </c>
      <c r="E177" s="113">
        <v>0.634740949</v>
      </c>
      <c r="F177" s="113">
        <v>0.87731710799999996</v>
      </c>
      <c r="G177" s="127">
        <v>38.216560510000001</v>
      </c>
      <c r="H177" s="115">
        <v>8304</v>
      </c>
      <c r="I177" s="116">
        <v>10353</v>
      </c>
      <c r="J177" s="117">
        <v>16.78627019</v>
      </c>
      <c r="K177" s="117">
        <v>20.928258100000001</v>
      </c>
      <c r="L177" s="128">
        <v>24.674855489999999</v>
      </c>
      <c r="M177" s="129">
        <v>8472</v>
      </c>
      <c r="N177" s="130">
        <v>10530</v>
      </c>
      <c r="O177" s="131">
        <f t="shared" si="6"/>
        <v>17.125876811740685</v>
      </c>
      <c r="P177" s="132">
        <f t="shared" si="7"/>
        <v>21.286057935272595</v>
      </c>
      <c r="Q177" s="123">
        <v>2.0173329999999998</v>
      </c>
      <c r="R177" s="124">
        <v>0</v>
      </c>
      <c r="S177" s="124">
        <v>0</v>
      </c>
      <c r="T177" s="125">
        <f t="shared" si="8"/>
        <v>0</v>
      </c>
      <c r="U177" s="126">
        <v>0</v>
      </c>
    </row>
    <row r="178" spans="1:21">
      <c r="A178" s="109" t="s">
        <v>270</v>
      </c>
      <c r="B178" s="110">
        <v>50464</v>
      </c>
      <c r="C178" s="111">
        <v>529</v>
      </c>
      <c r="D178" s="112">
        <v>699</v>
      </c>
      <c r="E178" s="113">
        <v>1.048272036</v>
      </c>
      <c r="F178" s="113">
        <v>1.385145847</v>
      </c>
      <c r="G178" s="127">
        <v>32.136105860000001</v>
      </c>
      <c r="H178" s="115">
        <v>10281</v>
      </c>
      <c r="I178" s="116">
        <v>14037</v>
      </c>
      <c r="J178" s="117">
        <v>20.372939120000002</v>
      </c>
      <c r="K178" s="117">
        <v>27.815868739999999</v>
      </c>
      <c r="L178" s="128">
        <v>36.533411149999999</v>
      </c>
      <c r="M178" s="129">
        <v>10319</v>
      </c>
      <c r="N178" s="130">
        <v>14104</v>
      </c>
      <c r="O178" s="131">
        <f t="shared" si="6"/>
        <v>20.448240329740013</v>
      </c>
      <c r="P178" s="132">
        <f t="shared" si="7"/>
        <v>27.94863665187064</v>
      </c>
      <c r="Q178" s="123">
        <v>2.1625000000000001</v>
      </c>
      <c r="R178" s="124">
        <v>37623</v>
      </c>
      <c r="S178" s="124">
        <v>37623</v>
      </c>
      <c r="T178" s="134">
        <f t="shared" si="8"/>
        <v>74.554137603043756</v>
      </c>
      <c r="U178" s="133">
        <v>74.554137603043756</v>
      </c>
    </row>
    <row r="179" spans="1:21">
      <c r="A179" s="109" t="s">
        <v>271</v>
      </c>
      <c r="B179" s="110">
        <v>45909</v>
      </c>
      <c r="C179" s="111">
        <v>10573</v>
      </c>
      <c r="D179" s="112">
        <v>16746</v>
      </c>
      <c r="E179" s="113">
        <v>23.03034263</v>
      </c>
      <c r="F179" s="113">
        <v>36.476507869999999</v>
      </c>
      <c r="G179" s="127">
        <v>58.38456446</v>
      </c>
      <c r="H179" s="115">
        <v>5591</v>
      </c>
      <c r="I179" s="116">
        <v>7505</v>
      </c>
      <c r="J179" s="117">
        <v>12.17843996</v>
      </c>
      <c r="K179" s="117">
        <v>16.347557120000001</v>
      </c>
      <c r="L179" s="128">
        <v>34.233589700000003</v>
      </c>
      <c r="M179" s="129">
        <v>14491</v>
      </c>
      <c r="N179" s="130">
        <v>21167</v>
      </c>
      <c r="O179" s="131">
        <f t="shared" si="6"/>
        <v>31.564616959637544</v>
      </c>
      <c r="P179" s="132">
        <f t="shared" si="7"/>
        <v>46.106427933520663</v>
      </c>
      <c r="Q179" s="123">
        <v>2.0942500000000002</v>
      </c>
      <c r="R179" s="124">
        <v>0</v>
      </c>
      <c r="S179" s="124">
        <v>19</v>
      </c>
      <c r="T179" s="125">
        <f t="shared" si="8"/>
        <v>0</v>
      </c>
      <c r="U179" s="126">
        <v>4.13862205667734E-2</v>
      </c>
    </row>
    <row r="180" spans="1:21">
      <c r="A180" s="109" t="s">
        <v>272</v>
      </c>
      <c r="B180" s="110">
        <v>44640</v>
      </c>
      <c r="C180" s="111">
        <v>1614</v>
      </c>
      <c r="D180" s="112">
        <v>1908</v>
      </c>
      <c r="E180" s="113">
        <v>3.6155913979999998</v>
      </c>
      <c r="F180" s="113">
        <v>4.2741935480000004</v>
      </c>
      <c r="G180" s="127">
        <v>18.215613380000001</v>
      </c>
      <c r="H180" s="115">
        <v>3123</v>
      </c>
      <c r="I180" s="116">
        <v>4410</v>
      </c>
      <c r="J180" s="117">
        <v>6.9959677420000004</v>
      </c>
      <c r="K180" s="117">
        <v>9.8790322580000005</v>
      </c>
      <c r="L180" s="128">
        <v>41.210374639999998</v>
      </c>
      <c r="M180" s="129">
        <v>4190</v>
      </c>
      <c r="N180" s="130">
        <v>5610</v>
      </c>
      <c r="O180" s="131">
        <f t="shared" si="6"/>
        <v>9.3862007168458792</v>
      </c>
      <c r="P180" s="132">
        <f t="shared" si="7"/>
        <v>12.567204301075268</v>
      </c>
      <c r="Q180" s="123">
        <v>2.0735000000000001</v>
      </c>
      <c r="R180" s="124">
        <v>0</v>
      </c>
      <c r="S180" s="124">
        <v>1</v>
      </c>
      <c r="T180" s="125">
        <f t="shared" si="8"/>
        <v>0</v>
      </c>
      <c r="U180" s="126">
        <v>2.2401433691756271E-3</v>
      </c>
    </row>
    <row r="181" spans="1:21">
      <c r="A181" s="109" t="s">
        <v>273</v>
      </c>
      <c r="B181" s="110">
        <v>42989</v>
      </c>
      <c r="C181" s="111">
        <v>767</v>
      </c>
      <c r="D181" s="112">
        <v>1411</v>
      </c>
      <c r="E181" s="113">
        <v>1.7841773480000001</v>
      </c>
      <c r="F181" s="113">
        <v>3.2822349900000001</v>
      </c>
      <c r="G181" s="127">
        <v>83.963494130000001</v>
      </c>
      <c r="H181" s="115">
        <v>3461</v>
      </c>
      <c r="I181" s="116">
        <v>4863</v>
      </c>
      <c r="J181" s="117">
        <v>8.0508967410000007</v>
      </c>
      <c r="K181" s="117">
        <v>11.312196139999999</v>
      </c>
      <c r="L181" s="128">
        <v>40.50852355</v>
      </c>
      <c r="M181" s="129">
        <v>3979</v>
      </c>
      <c r="N181" s="130">
        <v>5836</v>
      </c>
      <c r="O181" s="131">
        <f t="shared" si="6"/>
        <v>9.2558561492474816</v>
      </c>
      <c r="P181" s="132">
        <f t="shared" si="7"/>
        <v>13.575565842424805</v>
      </c>
      <c r="Q181" s="123">
        <v>2.0535999999999999</v>
      </c>
      <c r="R181" s="124">
        <v>0</v>
      </c>
      <c r="S181" s="124">
        <v>78</v>
      </c>
      <c r="T181" s="125">
        <f t="shared" si="8"/>
        <v>0</v>
      </c>
      <c r="U181" s="126">
        <v>0.1814417641722301</v>
      </c>
    </row>
    <row r="182" spans="1:21">
      <c r="A182" s="109" t="s">
        <v>274</v>
      </c>
      <c r="B182" s="110">
        <v>50580</v>
      </c>
      <c r="C182" s="111">
        <v>2222</v>
      </c>
      <c r="D182" s="112">
        <v>3345</v>
      </c>
      <c r="E182" s="113">
        <v>4.3930407279999999</v>
      </c>
      <c r="F182" s="113">
        <v>6.6132858839999997</v>
      </c>
      <c r="G182" s="127">
        <v>50.540054009999999</v>
      </c>
      <c r="H182" s="115">
        <v>5396</v>
      </c>
      <c r="I182" s="116">
        <v>7338</v>
      </c>
      <c r="J182" s="117">
        <v>10.66824832</v>
      </c>
      <c r="K182" s="117">
        <v>14.50771056</v>
      </c>
      <c r="L182" s="128">
        <v>35.989621939999999</v>
      </c>
      <c r="M182" s="129">
        <v>7257</v>
      </c>
      <c r="N182" s="130">
        <v>9956</v>
      </c>
      <c r="O182" s="131">
        <f t="shared" si="6"/>
        <v>14.347568208778172</v>
      </c>
      <c r="P182" s="132">
        <f t="shared" si="7"/>
        <v>19.683669434559114</v>
      </c>
      <c r="Q182" s="123">
        <v>1.75275</v>
      </c>
      <c r="R182" s="124">
        <v>0</v>
      </c>
      <c r="S182" s="124">
        <v>0</v>
      </c>
      <c r="T182" s="125">
        <f t="shared" si="8"/>
        <v>0</v>
      </c>
      <c r="U182" s="126">
        <v>0</v>
      </c>
    </row>
    <row r="183" spans="1:21">
      <c r="A183" s="109" t="s">
        <v>275</v>
      </c>
      <c r="B183" s="110">
        <v>48561</v>
      </c>
      <c r="C183" s="111">
        <v>6540</v>
      </c>
      <c r="D183" s="112">
        <v>6719</v>
      </c>
      <c r="E183" s="113">
        <v>13.46759745</v>
      </c>
      <c r="F183" s="113">
        <v>13.83620601</v>
      </c>
      <c r="G183" s="127">
        <v>2.737003058</v>
      </c>
      <c r="H183" s="115">
        <v>5926</v>
      </c>
      <c r="I183" s="116">
        <v>7424</v>
      </c>
      <c r="J183" s="117">
        <v>12.20320834</v>
      </c>
      <c r="K183" s="117">
        <v>15.2879883</v>
      </c>
      <c r="L183" s="128">
        <v>25.278434019999999</v>
      </c>
      <c r="M183" s="129">
        <v>10769</v>
      </c>
      <c r="N183" s="130">
        <v>12083</v>
      </c>
      <c r="O183" s="131">
        <f t="shared" si="6"/>
        <v>22.176231955684603</v>
      </c>
      <c r="P183" s="132">
        <f t="shared" si="7"/>
        <v>24.882107040629311</v>
      </c>
      <c r="Q183" s="123">
        <v>2.061947</v>
      </c>
      <c r="R183" s="124">
        <v>15</v>
      </c>
      <c r="S183" s="124">
        <v>4059</v>
      </c>
      <c r="T183" s="125">
        <f t="shared" si="8"/>
        <v>3.0888984987953297E-2</v>
      </c>
      <c r="U183" s="133">
        <v>8.3585593377401626</v>
      </c>
    </row>
    <row r="184" spans="1:21">
      <c r="A184" s="109" t="s">
        <v>276</v>
      </c>
      <c r="B184" s="110">
        <v>50755</v>
      </c>
      <c r="C184" s="136">
        <v>2020</v>
      </c>
      <c r="D184" s="137">
        <v>2030</v>
      </c>
      <c r="E184" s="138">
        <v>3.9799034579999999</v>
      </c>
      <c r="F184" s="138">
        <v>3.9996059499999999</v>
      </c>
      <c r="G184" s="127">
        <v>0.495049505</v>
      </c>
      <c r="H184" s="115">
        <v>4137</v>
      </c>
      <c r="I184" s="116">
        <v>6118</v>
      </c>
      <c r="J184" s="117">
        <v>8.1509210920000008</v>
      </c>
      <c r="K184" s="117">
        <v>12.053984829999999</v>
      </c>
      <c r="L184" s="128">
        <v>47.884940780000001</v>
      </c>
      <c r="M184" s="129">
        <v>5561</v>
      </c>
      <c r="N184" s="130">
        <v>7464</v>
      </c>
      <c r="O184" s="131">
        <f t="shared" si="6"/>
        <v>10.956556004334548</v>
      </c>
      <c r="P184" s="132">
        <f t="shared" si="7"/>
        <v>14.705940301448134</v>
      </c>
      <c r="Q184" s="123">
        <v>1.8265</v>
      </c>
      <c r="R184" s="124">
        <v>0</v>
      </c>
      <c r="S184" s="124">
        <v>0</v>
      </c>
      <c r="T184" s="125">
        <f t="shared" si="8"/>
        <v>0</v>
      </c>
      <c r="U184" s="126">
        <v>0</v>
      </c>
    </row>
    <row r="185" spans="1:21">
      <c r="A185" s="109" t="s">
        <v>277</v>
      </c>
      <c r="B185" s="110">
        <v>49201</v>
      </c>
      <c r="C185" s="111">
        <v>4974</v>
      </c>
      <c r="D185" s="112">
        <v>5080</v>
      </c>
      <c r="E185" s="113">
        <v>10.10955062</v>
      </c>
      <c r="F185" s="113">
        <v>10.324993389999999</v>
      </c>
      <c r="G185" s="127">
        <v>2.1310816240000001</v>
      </c>
      <c r="H185" s="115">
        <v>7623</v>
      </c>
      <c r="I185" s="116">
        <v>9576</v>
      </c>
      <c r="J185" s="117">
        <v>15.493587529999999</v>
      </c>
      <c r="K185" s="117">
        <v>19.463019039999999</v>
      </c>
      <c r="L185" s="128">
        <v>25.619834709999999</v>
      </c>
      <c r="M185" s="129">
        <v>10437</v>
      </c>
      <c r="N185" s="130">
        <v>12032</v>
      </c>
      <c r="O185" s="131">
        <f t="shared" si="6"/>
        <v>21.21298347594561</v>
      </c>
      <c r="P185" s="132">
        <f t="shared" si="7"/>
        <v>24.454787504319018</v>
      </c>
      <c r="Q185" s="123">
        <v>2.1240000000000001</v>
      </c>
      <c r="R185" s="124">
        <v>0</v>
      </c>
      <c r="S185" s="124">
        <v>0</v>
      </c>
      <c r="T185" s="125">
        <f t="shared" si="8"/>
        <v>0</v>
      </c>
      <c r="U185" s="126">
        <v>0</v>
      </c>
    </row>
    <row r="186" spans="1:21">
      <c r="A186" s="109" t="s">
        <v>278</v>
      </c>
      <c r="B186" s="110">
        <v>45054</v>
      </c>
      <c r="C186" s="111">
        <v>1212</v>
      </c>
      <c r="D186" s="112">
        <v>1342</v>
      </c>
      <c r="E186" s="113">
        <v>2.6901052070000002</v>
      </c>
      <c r="F186" s="113">
        <v>2.9786478449999998</v>
      </c>
      <c r="G186" s="127">
        <v>10.726072609999999</v>
      </c>
      <c r="H186" s="115">
        <v>4582</v>
      </c>
      <c r="I186" s="116">
        <v>5782</v>
      </c>
      <c r="J186" s="117">
        <v>10.170018199999999</v>
      </c>
      <c r="K186" s="117">
        <v>12.8334887</v>
      </c>
      <c r="L186" s="128">
        <v>26.189436929999999</v>
      </c>
      <c r="M186" s="129">
        <v>5743</v>
      </c>
      <c r="N186" s="130">
        <v>7023</v>
      </c>
      <c r="O186" s="131">
        <f t="shared" si="6"/>
        <v>12.746925911128868</v>
      </c>
      <c r="P186" s="132">
        <f t="shared" si="7"/>
        <v>15.587961113330669</v>
      </c>
      <c r="Q186" s="123">
        <v>2.105</v>
      </c>
      <c r="R186" s="124">
        <v>29388</v>
      </c>
      <c r="S186" s="124">
        <v>29388</v>
      </c>
      <c r="T186" s="134">
        <f t="shared" si="8"/>
        <v>65.228392595552009</v>
      </c>
      <c r="U186" s="133">
        <v>65.228392595552009</v>
      </c>
    </row>
    <row r="187" spans="1:21">
      <c r="A187" s="109" t="s">
        <v>279</v>
      </c>
      <c r="B187" s="110">
        <v>45571</v>
      </c>
      <c r="C187" s="111">
        <v>1673</v>
      </c>
      <c r="D187" s="112">
        <v>1961</v>
      </c>
      <c r="E187" s="113">
        <v>3.6711944000000001</v>
      </c>
      <c r="F187" s="113">
        <v>4.3031752650000001</v>
      </c>
      <c r="G187" s="127">
        <v>17.21458458</v>
      </c>
      <c r="H187" s="115">
        <v>4856</v>
      </c>
      <c r="I187" s="116">
        <v>6425</v>
      </c>
      <c r="J187" s="117">
        <v>10.655899590000001</v>
      </c>
      <c r="K187" s="117">
        <v>14.09887867</v>
      </c>
      <c r="L187" s="128">
        <v>32.31054366</v>
      </c>
      <c r="M187" s="129">
        <v>6033</v>
      </c>
      <c r="N187" s="130">
        <v>7734</v>
      </c>
      <c r="O187" s="131">
        <f t="shared" si="6"/>
        <v>13.238682495446666</v>
      </c>
      <c r="P187" s="132">
        <f t="shared" si="7"/>
        <v>16.971319479493538</v>
      </c>
      <c r="Q187" s="123">
        <v>2.0359289999999999</v>
      </c>
      <c r="R187" s="124">
        <v>0</v>
      </c>
      <c r="S187" s="124">
        <v>2656</v>
      </c>
      <c r="T187" s="125">
        <f t="shared" si="8"/>
        <v>0</v>
      </c>
      <c r="U187" s="133">
        <v>5.8282679774417945</v>
      </c>
    </row>
    <row r="188" spans="1:21">
      <c r="A188" s="109" t="s">
        <v>280</v>
      </c>
      <c r="B188" s="110">
        <v>54376</v>
      </c>
      <c r="C188" s="111">
        <v>3894</v>
      </c>
      <c r="D188" s="112">
        <v>5115</v>
      </c>
      <c r="E188" s="113">
        <v>7.1612476090000001</v>
      </c>
      <c r="F188" s="113">
        <v>9.4067235549999992</v>
      </c>
      <c r="G188" s="127">
        <v>31.355932200000002</v>
      </c>
      <c r="H188" s="115">
        <v>12170</v>
      </c>
      <c r="I188" s="116">
        <v>15108</v>
      </c>
      <c r="J188" s="117">
        <v>22.381197589999999</v>
      </c>
      <c r="K188" s="117">
        <v>27.784316610000001</v>
      </c>
      <c r="L188" s="128">
        <v>24.141331139999998</v>
      </c>
      <c r="M188" s="129">
        <v>13975</v>
      </c>
      <c r="N188" s="130">
        <v>17479</v>
      </c>
      <c r="O188" s="131">
        <f t="shared" si="6"/>
        <v>25.700676769162868</v>
      </c>
      <c r="P188" s="132">
        <f t="shared" si="7"/>
        <v>32.144696189495363</v>
      </c>
      <c r="Q188" s="123">
        <v>2.0990000000000002</v>
      </c>
      <c r="R188" s="124">
        <v>0</v>
      </c>
      <c r="S188" s="124">
        <v>0</v>
      </c>
      <c r="T188" s="125">
        <f t="shared" si="8"/>
        <v>0</v>
      </c>
      <c r="U188" s="126">
        <v>0</v>
      </c>
    </row>
    <row r="189" spans="1:21">
      <c r="A189" s="109" t="s">
        <v>281</v>
      </c>
      <c r="B189" s="110">
        <v>46671</v>
      </c>
      <c r="C189" s="111">
        <v>2515</v>
      </c>
      <c r="D189" s="112">
        <v>2875</v>
      </c>
      <c r="E189" s="113">
        <v>5.3887853269999999</v>
      </c>
      <c r="F189" s="113">
        <v>6.1601422729999999</v>
      </c>
      <c r="G189" s="127">
        <v>14.31411531</v>
      </c>
      <c r="H189" s="115">
        <v>4489</v>
      </c>
      <c r="I189" s="116">
        <v>5919</v>
      </c>
      <c r="J189" s="117">
        <v>9.6183925779999999</v>
      </c>
      <c r="K189" s="117">
        <v>12.68239378</v>
      </c>
      <c r="L189" s="128">
        <v>31.855647139999999</v>
      </c>
      <c r="M189" s="129">
        <v>6285</v>
      </c>
      <c r="N189" s="130">
        <v>7655</v>
      </c>
      <c r="O189" s="131">
        <f t="shared" si="6"/>
        <v>13.466606672237576</v>
      </c>
      <c r="P189" s="132">
        <f t="shared" si="7"/>
        <v>16.402048381221743</v>
      </c>
      <c r="Q189" s="123">
        <v>2.1691250000000002</v>
      </c>
      <c r="R189" s="124">
        <v>315</v>
      </c>
      <c r="S189" s="124">
        <v>546</v>
      </c>
      <c r="T189" s="134">
        <f t="shared" si="8"/>
        <v>0.67493732724818412</v>
      </c>
      <c r="U189" s="133">
        <v>1.1698913672301858</v>
      </c>
    </row>
    <row r="190" spans="1:21">
      <c r="A190" s="109" t="s">
        <v>282</v>
      </c>
      <c r="B190" s="110">
        <v>49916</v>
      </c>
      <c r="C190" s="111">
        <v>20849</v>
      </c>
      <c r="D190" s="112">
        <v>22174</v>
      </c>
      <c r="E190" s="113">
        <v>41.768170529999999</v>
      </c>
      <c r="F190" s="113">
        <v>44.42263002</v>
      </c>
      <c r="G190" s="127">
        <v>6.3552208739999996</v>
      </c>
      <c r="H190" s="115">
        <v>5327</v>
      </c>
      <c r="I190" s="116">
        <v>7471</v>
      </c>
      <c r="J190" s="117">
        <v>10.67192884</v>
      </c>
      <c r="K190" s="117">
        <v>14.9671448</v>
      </c>
      <c r="L190" s="128">
        <v>40.247794259999999</v>
      </c>
      <c r="M190" s="129">
        <v>22692</v>
      </c>
      <c r="N190" s="130">
        <v>24520</v>
      </c>
      <c r="O190" s="131">
        <f t="shared" si="6"/>
        <v>45.460373427357965</v>
      </c>
      <c r="P190" s="132">
        <f t="shared" si="7"/>
        <v>49.122525843416945</v>
      </c>
      <c r="Q190" s="123">
        <v>2.0230000000000001</v>
      </c>
      <c r="R190" s="124">
        <v>0</v>
      </c>
      <c r="S190" s="124">
        <v>0</v>
      </c>
      <c r="T190" s="125">
        <f t="shared" si="8"/>
        <v>0</v>
      </c>
      <c r="U190" s="126">
        <v>0</v>
      </c>
    </row>
    <row r="191" spans="1:21">
      <c r="A191" s="109" t="s">
        <v>283</v>
      </c>
      <c r="B191" s="110">
        <v>48421</v>
      </c>
      <c r="C191" s="111">
        <v>560</v>
      </c>
      <c r="D191" s="112">
        <v>673</v>
      </c>
      <c r="E191" s="113">
        <v>1.1565229960000001</v>
      </c>
      <c r="F191" s="113">
        <v>1.3898928150000001</v>
      </c>
      <c r="G191" s="127">
        <v>20.178571430000002</v>
      </c>
      <c r="H191" s="115">
        <v>7100</v>
      </c>
      <c r="I191" s="116">
        <v>9291</v>
      </c>
      <c r="J191" s="117">
        <v>14.66305942</v>
      </c>
      <c r="K191" s="117">
        <v>19.187955639999998</v>
      </c>
      <c r="L191" s="128">
        <v>30.859154929999999</v>
      </c>
      <c r="M191" s="129">
        <v>7401</v>
      </c>
      <c r="N191" s="130">
        <v>9600</v>
      </c>
      <c r="O191" s="131">
        <f t="shared" si="6"/>
        <v>15.284690526837529</v>
      </c>
      <c r="P191" s="132">
        <f t="shared" si="7"/>
        <v>19.826108506639681</v>
      </c>
      <c r="Q191" s="123">
        <v>1.931</v>
      </c>
      <c r="R191" s="124">
        <v>0</v>
      </c>
      <c r="S191" s="124">
        <v>0</v>
      </c>
      <c r="T191" s="125">
        <f t="shared" si="8"/>
        <v>0</v>
      </c>
      <c r="U191" s="126">
        <v>0</v>
      </c>
    </row>
    <row r="192" spans="1:21">
      <c r="A192" s="109" t="s">
        <v>284</v>
      </c>
      <c r="B192" s="110">
        <v>45975</v>
      </c>
      <c r="C192" s="111">
        <v>1130</v>
      </c>
      <c r="D192" s="112">
        <v>2534</v>
      </c>
      <c r="E192" s="113">
        <v>2.4578575310000002</v>
      </c>
      <c r="F192" s="113">
        <v>5.5116911359999996</v>
      </c>
      <c r="G192" s="127">
        <v>124.2477876</v>
      </c>
      <c r="H192" s="115">
        <v>3305</v>
      </c>
      <c r="I192" s="116">
        <v>4681</v>
      </c>
      <c r="J192" s="117">
        <v>7.1886895050000001</v>
      </c>
      <c r="K192" s="117">
        <v>10.18162045</v>
      </c>
      <c r="L192" s="128">
        <v>41.633888050000003</v>
      </c>
      <c r="M192" s="129">
        <v>3969</v>
      </c>
      <c r="N192" s="130">
        <v>6264</v>
      </c>
      <c r="O192" s="131">
        <f t="shared" si="6"/>
        <v>8.632952691680261</v>
      </c>
      <c r="P192" s="132">
        <f t="shared" si="7"/>
        <v>13.624796084828711</v>
      </c>
      <c r="Q192" s="123"/>
      <c r="R192" s="124">
        <v>5274</v>
      </c>
      <c r="S192" s="124">
        <v>5274</v>
      </c>
      <c r="T192" s="134">
        <f t="shared" si="8"/>
        <v>11.471451876019575</v>
      </c>
      <c r="U192" s="133">
        <v>11.471451876019575</v>
      </c>
    </row>
    <row r="193" spans="1:21">
      <c r="A193" s="109" t="s">
        <v>285</v>
      </c>
      <c r="B193" s="110">
        <v>48282</v>
      </c>
      <c r="C193" s="111">
        <v>2261</v>
      </c>
      <c r="D193" s="112">
        <v>2656</v>
      </c>
      <c r="E193" s="113">
        <v>4.6829046019999998</v>
      </c>
      <c r="F193" s="113">
        <v>5.5010148709999998</v>
      </c>
      <c r="G193" s="127">
        <v>17.470145949999999</v>
      </c>
      <c r="H193" s="115">
        <v>6191</v>
      </c>
      <c r="I193" s="116">
        <v>8026</v>
      </c>
      <c r="J193" s="117">
        <v>12.82258399</v>
      </c>
      <c r="K193" s="117">
        <v>16.623172199999999</v>
      </c>
      <c r="L193" s="128">
        <v>29.639799709999998</v>
      </c>
      <c r="M193" s="129">
        <v>7500</v>
      </c>
      <c r="N193" s="130">
        <v>9397</v>
      </c>
      <c r="O193" s="131">
        <f t="shared" si="6"/>
        <v>15.533739281719896</v>
      </c>
      <c r="P193" s="132">
        <f t="shared" si="7"/>
        <v>19.462739737376246</v>
      </c>
      <c r="Q193" s="123">
        <v>2.1198329999999999</v>
      </c>
      <c r="R193" s="124">
        <v>8045</v>
      </c>
      <c r="S193" s="124">
        <v>11800</v>
      </c>
      <c r="T193" s="134">
        <f t="shared" si="8"/>
        <v>16.662524336191542</v>
      </c>
      <c r="U193" s="133">
        <v>24.439749803239302</v>
      </c>
    </row>
    <row r="194" spans="1:21">
      <c r="A194" s="109" t="s">
        <v>286</v>
      </c>
      <c r="B194" s="110">
        <v>46382</v>
      </c>
      <c r="C194" s="111">
        <v>2191</v>
      </c>
      <c r="D194" s="112">
        <v>2388</v>
      </c>
      <c r="E194" s="113">
        <v>4.7238152729999996</v>
      </c>
      <c r="F194" s="113">
        <v>5.1485490059999997</v>
      </c>
      <c r="G194" s="127">
        <v>8.9913281610000002</v>
      </c>
      <c r="H194" s="115">
        <v>5240</v>
      </c>
      <c r="I194" s="116">
        <v>6612</v>
      </c>
      <c r="J194" s="117">
        <v>11.29748609</v>
      </c>
      <c r="K194" s="117">
        <v>14.255530159999999</v>
      </c>
      <c r="L194" s="128">
        <v>26.18320611</v>
      </c>
      <c r="M194" s="129">
        <v>6553</v>
      </c>
      <c r="N194" s="130">
        <v>7889</v>
      </c>
      <c r="O194" s="131">
        <f t="shared" si="6"/>
        <v>14.128325643568626</v>
      </c>
      <c r="P194" s="132">
        <f t="shared" si="7"/>
        <v>17.008753395713853</v>
      </c>
      <c r="Q194" s="123">
        <v>2.13775</v>
      </c>
      <c r="R194" s="124">
        <v>22204</v>
      </c>
      <c r="S194" s="124">
        <v>22258</v>
      </c>
      <c r="T194" s="134">
        <f t="shared" si="8"/>
        <v>47.872019317838813</v>
      </c>
      <c r="U194" s="133">
        <v>47.988443792850674</v>
      </c>
    </row>
    <row r="195" spans="1:21">
      <c r="A195" s="109" t="s">
        <v>287</v>
      </c>
      <c r="B195" s="110">
        <v>53611</v>
      </c>
      <c r="C195" s="111">
        <v>29701</v>
      </c>
      <c r="D195" s="112">
        <v>32341</v>
      </c>
      <c r="E195" s="113">
        <v>55.400943839999996</v>
      </c>
      <c r="F195" s="113">
        <v>60.32530637</v>
      </c>
      <c r="G195" s="127">
        <v>8.8885896100000004</v>
      </c>
      <c r="H195" s="115">
        <v>13355</v>
      </c>
      <c r="I195" s="116">
        <v>17880</v>
      </c>
      <c r="J195" s="117">
        <v>24.910932460000001</v>
      </c>
      <c r="K195" s="117">
        <v>33.351364459999999</v>
      </c>
      <c r="L195" s="128">
        <v>33.882441030000003</v>
      </c>
      <c r="M195" s="129">
        <v>33110</v>
      </c>
      <c r="N195" s="130">
        <v>36113</v>
      </c>
      <c r="O195" s="131">
        <f t="shared" ref="O195:O258" si="9">(M195/B195)*100</f>
        <v>61.75971349163418</v>
      </c>
      <c r="P195" s="132">
        <f t="shared" ref="P195:P258" si="10">(N195/B195)*100</f>
        <v>67.361175878084723</v>
      </c>
      <c r="Q195" s="123">
        <v>1.974667</v>
      </c>
      <c r="R195" s="124">
        <v>0</v>
      </c>
      <c r="S195" s="124">
        <v>0</v>
      </c>
      <c r="T195" s="125">
        <f t="shared" ref="T195:T258" si="11">((R195/B195)*100)</f>
        <v>0</v>
      </c>
      <c r="U195" s="126">
        <v>0</v>
      </c>
    </row>
    <row r="196" spans="1:21">
      <c r="A196" s="109" t="s">
        <v>288</v>
      </c>
      <c r="B196" s="110">
        <v>50062</v>
      </c>
      <c r="C196" s="111">
        <v>9242</v>
      </c>
      <c r="D196" s="112">
        <v>12104</v>
      </c>
      <c r="E196" s="113">
        <v>18.461108230000001</v>
      </c>
      <c r="F196" s="113">
        <v>24.178019259999999</v>
      </c>
      <c r="G196" s="127">
        <v>30.967323090000001</v>
      </c>
      <c r="H196" s="115">
        <v>5978</v>
      </c>
      <c r="I196" s="116">
        <v>7700</v>
      </c>
      <c r="J196" s="117">
        <v>11.941192920000001</v>
      </c>
      <c r="K196" s="117">
        <v>15.38092765</v>
      </c>
      <c r="L196" s="128">
        <v>28.805620609999998</v>
      </c>
      <c r="M196" s="129">
        <v>12265</v>
      </c>
      <c r="N196" s="130">
        <v>15555</v>
      </c>
      <c r="O196" s="131">
        <f t="shared" si="9"/>
        <v>24.499620470616435</v>
      </c>
      <c r="P196" s="132">
        <f t="shared" si="10"/>
        <v>31.071471375494387</v>
      </c>
      <c r="Q196" s="123">
        <v>1.9844999999999999</v>
      </c>
      <c r="R196" s="124">
        <v>1484</v>
      </c>
      <c r="S196" s="124">
        <v>1591</v>
      </c>
      <c r="T196" s="134">
        <f t="shared" si="11"/>
        <v>2.9643242379449481</v>
      </c>
      <c r="U196" s="133">
        <v>3.178059206583836</v>
      </c>
    </row>
    <row r="197" spans="1:21">
      <c r="A197" s="109" t="s">
        <v>289</v>
      </c>
      <c r="B197" s="110">
        <v>56162</v>
      </c>
      <c r="C197" s="111">
        <v>11823</v>
      </c>
      <c r="D197" s="112">
        <v>17729</v>
      </c>
      <c r="E197" s="113">
        <v>21.051600730000001</v>
      </c>
      <c r="F197" s="113">
        <v>31.567607989999999</v>
      </c>
      <c r="G197" s="127">
        <v>49.953480499999998</v>
      </c>
      <c r="H197" s="115">
        <v>12763</v>
      </c>
      <c r="I197" s="116">
        <v>16606</v>
      </c>
      <c r="J197" s="117">
        <v>22.725330289999999</v>
      </c>
      <c r="K197" s="117">
        <v>29.568035330000001</v>
      </c>
      <c r="L197" s="128">
        <v>30.11047559</v>
      </c>
      <c r="M197" s="129">
        <v>19626</v>
      </c>
      <c r="N197" s="130">
        <v>26322</v>
      </c>
      <c r="O197" s="131">
        <f t="shared" si="9"/>
        <v>34.945336704533311</v>
      </c>
      <c r="P197" s="132">
        <f t="shared" si="10"/>
        <v>46.867989031729643</v>
      </c>
      <c r="Q197" s="123">
        <v>2.1585000000000001</v>
      </c>
      <c r="R197" s="124">
        <v>54207</v>
      </c>
      <c r="S197" s="124">
        <v>56162</v>
      </c>
      <c r="T197" s="134">
        <f t="shared" si="11"/>
        <v>96.518998611160569</v>
      </c>
      <c r="U197" s="133">
        <v>100</v>
      </c>
    </row>
    <row r="198" spans="1:21">
      <c r="A198" s="109" t="s">
        <v>290</v>
      </c>
      <c r="B198" s="110">
        <v>45523</v>
      </c>
      <c r="C198" s="111">
        <v>1556</v>
      </c>
      <c r="D198" s="112">
        <v>2089</v>
      </c>
      <c r="E198" s="113">
        <v>3.4180524129999998</v>
      </c>
      <c r="F198" s="113">
        <v>4.5888891330000003</v>
      </c>
      <c r="G198" s="127">
        <v>34.25449871</v>
      </c>
      <c r="H198" s="115">
        <v>4846</v>
      </c>
      <c r="I198" s="116">
        <v>6340</v>
      </c>
      <c r="J198" s="117">
        <v>10.645168379999999</v>
      </c>
      <c r="K198" s="117">
        <v>13.9270259</v>
      </c>
      <c r="L198" s="128">
        <v>30.829550139999998</v>
      </c>
      <c r="M198" s="129">
        <v>6073</v>
      </c>
      <c r="N198" s="130">
        <v>7766</v>
      </c>
      <c r="O198" s="131">
        <f t="shared" si="9"/>
        <v>13.340509193155109</v>
      </c>
      <c r="P198" s="132">
        <f t="shared" si="10"/>
        <v>17.05950838037915</v>
      </c>
      <c r="Q198" s="123">
        <v>2.177</v>
      </c>
      <c r="R198" s="124">
        <v>11857</v>
      </c>
      <c r="S198" s="124">
        <v>14023</v>
      </c>
      <c r="T198" s="134">
        <f t="shared" si="11"/>
        <v>26.046174461261341</v>
      </c>
      <c r="U198" s="133">
        <v>30.804208861454651</v>
      </c>
    </row>
    <row r="199" spans="1:21">
      <c r="A199" s="109" t="s">
        <v>291</v>
      </c>
      <c r="B199" s="110">
        <v>43866</v>
      </c>
      <c r="C199" s="111">
        <v>2405</v>
      </c>
      <c r="D199" s="112">
        <v>2989</v>
      </c>
      <c r="E199" s="113">
        <v>5.4826061189999997</v>
      </c>
      <c r="F199" s="113">
        <v>6.8139333420000003</v>
      </c>
      <c r="G199" s="127">
        <v>24.282744279999999</v>
      </c>
      <c r="H199" s="115">
        <v>18751</v>
      </c>
      <c r="I199" s="116">
        <v>20141</v>
      </c>
      <c r="J199" s="117">
        <v>42.746090369999997</v>
      </c>
      <c r="K199" s="117">
        <v>45.914831530000001</v>
      </c>
      <c r="L199" s="128">
        <v>7.4129379770000003</v>
      </c>
      <c r="M199" s="129">
        <v>19550</v>
      </c>
      <c r="N199" s="130">
        <v>21181</v>
      </c>
      <c r="O199" s="131">
        <f t="shared" si="9"/>
        <v>44.567546619249534</v>
      </c>
      <c r="P199" s="132">
        <f t="shared" si="10"/>
        <v>48.285688232343951</v>
      </c>
      <c r="Q199" s="123">
        <v>2.153</v>
      </c>
      <c r="R199" s="124">
        <v>23992</v>
      </c>
      <c r="S199" s="124">
        <v>43866</v>
      </c>
      <c r="T199" s="134">
        <f t="shared" si="11"/>
        <v>54.693840331919944</v>
      </c>
      <c r="U199" s="133">
        <v>100</v>
      </c>
    </row>
    <row r="200" spans="1:21">
      <c r="A200" s="109" t="s">
        <v>292</v>
      </c>
      <c r="B200" s="110">
        <v>55476</v>
      </c>
      <c r="C200" s="111">
        <v>1362</v>
      </c>
      <c r="D200" s="112">
        <v>1469</v>
      </c>
      <c r="E200" s="113">
        <v>2.4551157259999998</v>
      </c>
      <c r="F200" s="113">
        <v>2.6479919239999998</v>
      </c>
      <c r="G200" s="127">
        <v>7.8560939789999997</v>
      </c>
      <c r="H200" s="115">
        <v>26927</v>
      </c>
      <c r="I200" s="116">
        <v>28772</v>
      </c>
      <c r="J200" s="117">
        <v>48.538106569999997</v>
      </c>
      <c r="K200" s="117">
        <v>51.863869059999999</v>
      </c>
      <c r="L200" s="128">
        <v>6.8518587289999999</v>
      </c>
      <c r="M200" s="129">
        <v>27006</v>
      </c>
      <c r="N200" s="130">
        <v>28873</v>
      </c>
      <c r="O200" s="131">
        <f t="shared" si="9"/>
        <v>48.680510491023142</v>
      </c>
      <c r="P200" s="132">
        <f t="shared" si="10"/>
        <v>52.045929771432689</v>
      </c>
      <c r="Q200" s="123">
        <v>2.1549999999999998</v>
      </c>
      <c r="R200" s="124">
        <v>50472</v>
      </c>
      <c r="S200" s="124">
        <v>55476</v>
      </c>
      <c r="T200" s="134">
        <f t="shared" si="11"/>
        <v>90.97988319273199</v>
      </c>
      <c r="U200" s="133">
        <v>100</v>
      </c>
    </row>
    <row r="201" spans="1:21">
      <c r="A201" s="109" t="s">
        <v>293</v>
      </c>
      <c r="B201" s="110">
        <v>43220</v>
      </c>
      <c r="C201" s="111">
        <v>250</v>
      </c>
      <c r="D201" s="112">
        <v>477</v>
      </c>
      <c r="E201" s="113">
        <v>0.57843590899999997</v>
      </c>
      <c r="F201" s="113">
        <v>1.1036557149999999</v>
      </c>
      <c r="G201" s="127">
        <v>90.8</v>
      </c>
      <c r="H201" s="115">
        <v>5636</v>
      </c>
      <c r="I201" s="116">
        <v>7271</v>
      </c>
      <c r="J201" s="117">
        <v>13.04025914</v>
      </c>
      <c r="K201" s="117">
        <v>16.823229990000002</v>
      </c>
      <c r="L201" s="128">
        <v>29.009936119999999</v>
      </c>
      <c r="M201" s="129">
        <v>5827</v>
      </c>
      <c r="N201" s="130">
        <v>7586</v>
      </c>
      <c r="O201" s="131">
        <f t="shared" si="9"/>
        <v>13.482184173993522</v>
      </c>
      <c r="P201" s="132">
        <f t="shared" si="10"/>
        <v>17.552059231837113</v>
      </c>
      <c r="Q201" s="123">
        <v>2.0870000000000002</v>
      </c>
      <c r="R201" s="124">
        <v>0</v>
      </c>
      <c r="S201" s="124">
        <v>0</v>
      </c>
      <c r="T201" s="125">
        <f t="shared" si="11"/>
        <v>0</v>
      </c>
      <c r="U201" s="126">
        <v>0</v>
      </c>
    </row>
    <row r="202" spans="1:21">
      <c r="A202" s="109" t="s">
        <v>294</v>
      </c>
      <c r="B202" s="110">
        <v>52082</v>
      </c>
      <c r="C202" s="111">
        <v>808</v>
      </c>
      <c r="D202" s="112">
        <v>1144</v>
      </c>
      <c r="E202" s="113">
        <v>1.5513997159999999</v>
      </c>
      <c r="F202" s="113">
        <v>2.1965362310000001</v>
      </c>
      <c r="G202" s="127">
        <v>41.584158420000001</v>
      </c>
      <c r="H202" s="115">
        <v>3670</v>
      </c>
      <c r="I202" s="116">
        <v>5600</v>
      </c>
      <c r="J202" s="117">
        <v>7.0465803920000001</v>
      </c>
      <c r="K202" s="117">
        <v>10.752275259999999</v>
      </c>
      <c r="L202" s="128">
        <v>52.58855586</v>
      </c>
      <c r="M202" s="129">
        <v>4320</v>
      </c>
      <c r="N202" s="130">
        <v>6332</v>
      </c>
      <c r="O202" s="131">
        <f t="shared" si="9"/>
        <v>8.2946123420759577</v>
      </c>
      <c r="P202" s="132">
        <f t="shared" si="10"/>
        <v>12.157751238431704</v>
      </c>
      <c r="Q202" s="123">
        <v>1.96875</v>
      </c>
      <c r="R202" s="124">
        <v>0</v>
      </c>
      <c r="S202" s="124">
        <v>0</v>
      </c>
      <c r="T202" s="125">
        <f t="shared" si="11"/>
        <v>0</v>
      </c>
      <c r="U202" s="126">
        <v>0</v>
      </c>
    </row>
    <row r="203" spans="1:21">
      <c r="A203" s="109" t="s">
        <v>295</v>
      </c>
      <c r="B203" s="110">
        <v>49502</v>
      </c>
      <c r="C203" s="111">
        <v>447</v>
      </c>
      <c r="D203" s="112">
        <v>577</v>
      </c>
      <c r="E203" s="113">
        <v>0.902993818</v>
      </c>
      <c r="F203" s="113">
        <v>1.1656094699999999</v>
      </c>
      <c r="G203" s="127">
        <v>29.082774050000001</v>
      </c>
      <c r="H203" s="115">
        <v>2763</v>
      </c>
      <c r="I203" s="116">
        <v>3760</v>
      </c>
      <c r="J203" s="117">
        <v>5.5815926630000003</v>
      </c>
      <c r="K203" s="117">
        <v>7.5956527009999997</v>
      </c>
      <c r="L203" s="128">
        <v>36.083966699999998</v>
      </c>
      <c r="M203" s="129">
        <v>3075</v>
      </c>
      <c r="N203" s="130">
        <v>4164</v>
      </c>
      <c r="O203" s="131">
        <f t="shared" si="9"/>
        <v>6.2118702274655568</v>
      </c>
      <c r="P203" s="132">
        <f t="shared" si="10"/>
        <v>8.411781342167993</v>
      </c>
      <c r="Q203" s="123">
        <v>2.073</v>
      </c>
      <c r="R203" s="124">
        <v>25156</v>
      </c>
      <c r="S203" s="124">
        <v>29901</v>
      </c>
      <c r="T203" s="134">
        <f t="shared" si="11"/>
        <v>50.818148761666194</v>
      </c>
      <c r="U203" s="133">
        <v>60.403620055755326</v>
      </c>
    </row>
    <row r="204" spans="1:21">
      <c r="A204" s="109" t="s">
        <v>296</v>
      </c>
      <c r="B204" s="110">
        <v>53277</v>
      </c>
      <c r="C204" s="111">
        <v>5647</v>
      </c>
      <c r="D204" s="112">
        <v>10481</v>
      </c>
      <c r="E204" s="113">
        <v>10.59932053</v>
      </c>
      <c r="F204" s="113">
        <v>19.67265424</v>
      </c>
      <c r="G204" s="127">
        <v>85.602975029999996</v>
      </c>
      <c r="H204" s="115">
        <v>22037</v>
      </c>
      <c r="I204" s="116">
        <v>28972</v>
      </c>
      <c r="J204" s="117">
        <v>41.363064739999999</v>
      </c>
      <c r="K204" s="117">
        <v>54.379938809999999</v>
      </c>
      <c r="L204" s="128">
        <v>31.469800790000001</v>
      </c>
      <c r="M204" s="129">
        <v>24139</v>
      </c>
      <c r="N204" s="130">
        <v>31041</v>
      </c>
      <c r="O204" s="131">
        <f t="shared" si="9"/>
        <v>45.308482084201444</v>
      </c>
      <c r="P204" s="132">
        <f t="shared" si="10"/>
        <v>58.263415732867841</v>
      </c>
      <c r="Q204" s="123">
        <v>2.157</v>
      </c>
      <c r="R204" s="124">
        <v>53277</v>
      </c>
      <c r="S204" s="124">
        <v>53277</v>
      </c>
      <c r="T204" s="134">
        <f t="shared" si="11"/>
        <v>100</v>
      </c>
      <c r="U204" s="133">
        <v>100</v>
      </c>
    </row>
    <row r="205" spans="1:21">
      <c r="A205" s="109" t="s">
        <v>297</v>
      </c>
      <c r="B205" s="110">
        <v>46253</v>
      </c>
      <c r="C205" s="136">
        <v>0</v>
      </c>
      <c r="D205" s="137">
        <v>0</v>
      </c>
      <c r="E205" s="138">
        <v>0</v>
      </c>
      <c r="F205" s="138">
        <v>0</v>
      </c>
      <c r="G205" s="127">
        <v>0</v>
      </c>
      <c r="H205" s="115">
        <v>11853</v>
      </c>
      <c r="I205" s="116">
        <v>17995</v>
      </c>
      <c r="J205" s="117">
        <v>25.62644585</v>
      </c>
      <c r="K205" s="117">
        <v>38.905584500000003</v>
      </c>
      <c r="L205" s="128">
        <v>51.818105119999998</v>
      </c>
      <c r="M205" s="129">
        <v>11853</v>
      </c>
      <c r="N205" s="130">
        <v>17995</v>
      </c>
      <c r="O205" s="131">
        <f t="shared" si="9"/>
        <v>25.626445852160941</v>
      </c>
      <c r="P205" s="132">
        <f t="shared" si="10"/>
        <v>38.905584502626859</v>
      </c>
      <c r="Q205" s="123">
        <v>2.1625000000000001</v>
      </c>
      <c r="R205" s="124">
        <v>36996</v>
      </c>
      <c r="S205" s="124">
        <v>36996</v>
      </c>
      <c r="T205" s="134">
        <f t="shared" si="11"/>
        <v>79.986163059693425</v>
      </c>
      <c r="U205" s="133">
        <v>79.986163059693425</v>
      </c>
    </row>
    <row r="206" spans="1:21">
      <c r="A206" s="109" t="s">
        <v>298</v>
      </c>
      <c r="B206" s="110">
        <v>47336</v>
      </c>
      <c r="C206" s="111">
        <v>1567</v>
      </c>
      <c r="D206" s="112">
        <v>2070</v>
      </c>
      <c r="E206" s="113">
        <v>3.3103768800000002</v>
      </c>
      <c r="F206" s="113">
        <v>4.3729930709999998</v>
      </c>
      <c r="G206" s="127">
        <v>32.099553290000003</v>
      </c>
      <c r="H206" s="115">
        <v>8399</v>
      </c>
      <c r="I206" s="116">
        <v>10405</v>
      </c>
      <c r="J206" s="117">
        <v>17.743366569999999</v>
      </c>
      <c r="K206" s="117">
        <v>21.981155990000001</v>
      </c>
      <c r="L206" s="128">
        <v>23.883795689999999</v>
      </c>
      <c r="M206" s="129">
        <v>9175</v>
      </c>
      <c r="N206" s="130">
        <v>11416</v>
      </c>
      <c r="O206" s="131">
        <f t="shared" si="9"/>
        <v>19.382710833192498</v>
      </c>
      <c r="P206" s="132">
        <f t="shared" si="10"/>
        <v>24.116951157681257</v>
      </c>
      <c r="Q206" s="123">
        <v>2.1393330000000002</v>
      </c>
      <c r="R206" s="124">
        <v>0</v>
      </c>
      <c r="S206" s="124">
        <v>0</v>
      </c>
      <c r="T206" s="125">
        <f t="shared" si="11"/>
        <v>0</v>
      </c>
      <c r="U206" s="126">
        <v>0</v>
      </c>
    </row>
    <row r="207" spans="1:21">
      <c r="A207" s="109" t="s">
        <v>299</v>
      </c>
      <c r="B207" s="110">
        <v>50615</v>
      </c>
      <c r="C207" s="111">
        <v>1047</v>
      </c>
      <c r="D207" s="112">
        <v>1251</v>
      </c>
      <c r="E207" s="113">
        <v>2.0685567520000001</v>
      </c>
      <c r="F207" s="113">
        <v>2.4715993279999999</v>
      </c>
      <c r="G207" s="127">
        <v>19.48424069</v>
      </c>
      <c r="H207" s="115">
        <v>14060</v>
      </c>
      <c r="I207" s="116">
        <v>14908</v>
      </c>
      <c r="J207" s="117">
        <v>27.778326580000002</v>
      </c>
      <c r="K207" s="117">
        <v>29.453719249999999</v>
      </c>
      <c r="L207" s="128">
        <v>6.031294452</v>
      </c>
      <c r="M207" s="129">
        <v>14788</v>
      </c>
      <c r="N207" s="130">
        <v>15767</v>
      </c>
      <c r="O207" s="131">
        <f t="shared" si="9"/>
        <v>29.216635384767358</v>
      </c>
      <c r="P207" s="132">
        <f t="shared" si="10"/>
        <v>31.150844611281244</v>
      </c>
      <c r="Q207" s="123">
        <v>2.1924290000000002</v>
      </c>
      <c r="R207" s="124">
        <v>39722</v>
      </c>
      <c r="S207" s="124">
        <v>48343</v>
      </c>
      <c r="T207" s="134">
        <f t="shared" si="11"/>
        <v>78.47871184431493</v>
      </c>
      <c r="U207" s="133">
        <v>95.511212091277287</v>
      </c>
    </row>
    <row r="208" spans="1:21">
      <c r="A208" s="109" t="s">
        <v>300</v>
      </c>
      <c r="B208" s="110">
        <v>42655</v>
      </c>
      <c r="C208" s="111">
        <v>729</v>
      </c>
      <c r="D208" s="112">
        <v>1231</v>
      </c>
      <c r="E208" s="113">
        <v>1.709061071</v>
      </c>
      <c r="F208" s="113">
        <v>2.885945376</v>
      </c>
      <c r="G208" s="127">
        <v>68.861454050000006</v>
      </c>
      <c r="H208" s="115">
        <v>4627</v>
      </c>
      <c r="I208" s="116">
        <v>5711</v>
      </c>
      <c r="J208" s="117">
        <v>10.84749736</v>
      </c>
      <c r="K208" s="117">
        <v>13.388817250000001</v>
      </c>
      <c r="L208" s="128">
        <v>23.42770694</v>
      </c>
      <c r="M208" s="129">
        <v>5112</v>
      </c>
      <c r="N208" s="130">
        <v>6502</v>
      </c>
      <c r="O208" s="131">
        <f t="shared" si="9"/>
        <v>11.984527019106787</v>
      </c>
      <c r="P208" s="132">
        <f t="shared" si="10"/>
        <v>15.24323057085922</v>
      </c>
      <c r="Q208" s="123">
        <v>2.176625</v>
      </c>
      <c r="R208" s="124">
        <v>0</v>
      </c>
      <c r="S208" s="124">
        <v>0</v>
      </c>
      <c r="T208" s="125">
        <f t="shared" si="11"/>
        <v>0</v>
      </c>
      <c r="U208" s="126">
        <v>0</v>
      </c>
    </row>
    <row r="209" spans="1:21">
      <c r="A209" s="109" t="s">
        <v>301</v>
      </c>
      <c r="B209" s="110">
        <v>51027</v>
      </c>
      <c r="C209" s="111">
        <v>442</v>
      </c>
      <c r="D209" s="112">
        <v>512</v>
      </c>
      <c r="E209" s="113">
        <v>0.86620808599999999</v>
      </c>
      <c r="F209" s="113">
        <v>1.003390362</v>
      </c>
      <c r="G209" s="127">
        <v>15.837104070000001</v>
      </c>
      <c r="H209" s="115">
        <v>7307</v>
      </c>
      <c r="I209" s="116">
        <v>9876</v>
      </c>
      <c r="J209" s="117">
        <v>14.31986987</v>
      </c>
      <c r="K209" s="117">
        <v>19.3544594</v>
      </c>
      <c r="L209" s="128">
        <v>35.158067610000003</v>
      </c>
      <c r="M209" s="129">
        <v>7581</v>
      </c>
      <c r="N209" s="130">
        <v>10196</v>
      </c>
      <c r="O209" s="131">
        <f t="shared" si="9"/>
        <v>14.856840496207891</v>
      </c>
      <c r="P209" s="132">
        <f t="shared" si="10"/>
        <v>19.981578380073294</v>
      </c>
      <c r="Q209" s="123">
        <v>1.996</v>
      </c>
      <c r="R209" s="124">
        <v>0</v>
      </c>
      <c r="S209" s="124">
        <v>0</v>
      </c>
      <c r="T209" s="125">
        <f t="shared" si="11"/>
        <v>0</v>
      </c>
      <c r="U209" s="126">
        <v>0</v>
      </c>
    </row>
    <row r="210" spans="1:21">
      <c r="A210" s="109" t="s">
        <v>302</v>
      </c>
      <c r="B210" s="110">
        <v>41879</v>
      </c>
      <c r="C210" s="111">
        <v>1602</v>
      </c>
      <c r="D210" s="112">
        <v>1817</v>
      </c>
      <c r="E210" s="113">
        <v>3.8253062390000001</v>
      </c>
      <c r="F210" s="113">
        <v>4.338690036</v>
      </c>
      <c r="G210" s="127">
        <v>13.42072409</v>
      </c>
      <c r="H210" s="115">
        <v>9928</v>
      </c>
      <c r="I210" s="116">
        <v>11937</v>
      </c>
      <c r="J210" s="117">
        <v>23.706392229999999</v>
      </c>
      <c r="K210" s="117">
        <v>28.503545930000001</v>
      </c>
      <c r="L210" s="128">
        <v>20.23569702</v>
      </c>
      <c r="M210" s="129">
        <v>10864</v>
      </c>
      <c r="N210" s="130">
        <v>12820</v>
      </c>
      <c r="O210" s="131">
        <f t="shared" si="9"/>
        <v>25.941402612287785</v>
      </c>
      <c r="P210" s="132">
        <f t="shared" si="10"/>
        <v>30.612001241672438</v>
      </c>
      <c r="Q210" s="123">
        <v>2.1680000000000001</v>
      </c>
      <c r="R210" s="124">
        <v>41879</v>
      </c>
      <c r="S210" s="124">
        <v>41879</v>
      </c>
      <c r="T210" s="134">
        <f t="shared" si="11"/>
        <v>100</v>
      </c>
      <c r="U210" s="133">
        <v>100</v>
      </c>
    </row>
    <row r="211" spans="1:21">
      <c r="A211" s="109" t="s">
        <v>303</v>
      </c>
      <c r="B211" s="110">
        <v>48269</v>
      </c>
      <c r="C211" s="111">
        <v>522</v>
      </c>
      <c r="D211" s="112">
        <v>637</v>
      </c>
      <c r="E211" s="113">
        <v>1.0814394329999999</v>
      </c>
      <c r="F211" s="113">
        <v>1.319687584</v>
      </c>
      <c r="G211" s="127">
        <v>22.030651339999999</v>
      </c>
      <c r="H211" s="115">
        <v>11932</v>
      </c>
      <c r="I211" s="116">
        <v>14121</v>
      </c>
      <c r="J211" s="117">
        <v>24.719799460000001</v>
      </c>
      <c r="K211" s="117">
        <v>29.254801220000001</v>
      </c>
      <c r="L211" s="128">
        <v>18.345625210000001</v>
      </c>
      <c r="M211" s="129">
        <v>12010</v>
      </c>
      <c r="N211" s="130">
        <v>14213</v>
      </c>
      <c r="O211" s="131">
        <f t="shared" si="9"/>
        <v>24.881393855269426</v>
      </c>
      <c r="P211" s="132">
        <f t="shared" si="10"/>
        <v>29.445399738962898</v>
      </c>
      <c r="Q211" s="123">
        <v>2.1665000000000001</v>
      </c>
      <c r="R211" s="124">
        <v>48269</v>
      </c>
      <c r="S211" s="124">
        <v>48269</v>
      </c>
      <c r="T211" s="134">
        <f t="shared" si="11"/>
        <v>100</v>
      </c>
      <c r="U211" s="133">
        <v>100</v>
      </c>
    </row>
    <row r="212" spans="1:21">
      <c r="A212" s="109" t="s">
        <v>304</v>
      </c>
      <c r="B212" s="110">
        <v>48077</v>
      </c>
      <c r="C212" s="111">
        <v>1053</v>
      </c>
      <c r="D212" s="112">
        <v>2313</v>
      </c>
      <c r="E212" s="113">
        <v>2.1902364959999998</v>
      </c>
      <c r="F212" s="113">
        <v>4.8110323020000001</v>
      </c>
      <c r="G212" s="127">
        <v>119.6581197</v>
      </c>
      <c r="H212" s="115">
        <v>9641</v>
      </c>
      <c r="I212" s="116">
        <v>12060</v>
      </c>
      <c r="J212" s="117">
        <v>20.05324791</v>
      </c>
      <c r="K212" s="117">
        <v>25.084759859999998</v>
      </c>
      <c r="L212" s="128">
        <v>25.090758220000001</v>
      </c>
      <c r="M212" s="129">
        <v>9958</v>
      </c>
      <c r="N212" s="130">
        <v>12474</v>
      </c>
      <c r="O212" s="131">
        <f t="shared" si="9"/>
        <v>20.712606859829023</v>
      </c>
      <c r="P212" s="132">
        <f t="shared" si="10"/>
        <v>25.94587848659442</v>
      </c>
      <c r="Q212" s="123">
        <v>1.863</v>
      </c>
      <c r="R212" s="124">
        <v>0</v>
      </c>
      <c r="S212" s="124">
        <v>0</v>
      </c>
      <c r="T212" s="125">
        <f t="shared" si="11"/>
        <v>0</v>
      </c>
      <c r="U212" s="126">
        <v>0</v>
      </c>
    </row>
    <row r="213" spans="1:21">
      <c r="A213" s="109" t="s">
        <v>305</v>
      </c>
      <c r="B213" s="110">
        <v>47791</v>
      </c>
      <c r="C213" s="111">
        <v>4182</v>
      </c>
      <c r="D213" s="112">
        <v>4819</v>
      </c>
      <c r="E213" s="113">
        <v>8.7506015779999995</v>
      </c>
      <c r="F213" s="113">
        <v>10.08348852</v>
      </c>
      <c r="G213" s="127">
        <v>15.23194644</v>
      </c>
      <c r="H213" s="115">
        <v>3023</v>
      </c>
      <c r="I213" s="116">
        <v>4121</v>
      </c>
      <c r="J213" s="117">
        <v>6.3254587679999998</v>
      </c>
      <c r="K213" s="117">
        <v>8.6229624820000002</v>
      </c>
      <c r="L213" s="128">
        <v>36.321534900000003</v>
      </c>
      <c r="M213" s="129">
        <v>6181</v>
      </c>
      <c r="N213" s="130">
        <v>7584</v>
      </c>
      <c r="O213" s="131">
        <f t="shared" si="9"/>
        <v>12.933397501621643</v>
      </c>
      <c r="P213" s="132">
        <f t="shared" si="10"/>
        <v>15.869096691845744</v>
      </c>
      <c r="Q213" s="123">
        <v>2.1360000000000001</v>
      </c>
      <c r="R213" s="124">
        <v>39673</v>
      </c>
      <c r="S213" s="124">
        <v>40051</v>
      </c>
      <c r="T213" s="134">
        <f t="shared" si="11"/>
        <v>83.013538113870808</v>
      </c>
      <c r="U213" s="133">
        <v>83.804482015442233</v>
      </c>
    </row>
    <row r="214" spans="1:21">
      <c r="A214" s="109" t="s">
        <v>306</v>
      </c>
      <c r="B214" s="110">
        <v>49164</v>
      </c>
      <c r="C214" s="111">
        <v>4822</v>
      </c>
      <c r="D214" s="112">
        <v>5671</v>
      </c>
      <c r="E214" s="113">
        <v>9.8079895859999997</v>
      </c>
      <c r="F214" s="113">
        <v>11.534862909999999</v>
      </c>
      <c r="G214" s="127">
        <v>17.606802160000001</v>
      </c>
      <c r="H214" s="115">
        <v>10794</v>
      </c>
      <c r="I214" s="116">
        <v>12632</v>
      </c>
      <c r="J214" s="117">
        <v>21.955089090000001</v>
      </c>
      <c r="K214" s="117">
        <v>25.693596939999999</v>
      </c>
      <c r="L214" s="128">
        <v>17.027978510000001</v>
      </c>
      <c r="M214" s="129">
        <v>14305</v>
      </c>
      <c r="N214" s="130">
        <v>16446</v>
      </c>
      <c r="O214" s="131">
        <f t="shared" si="9"/>
        <v>29.096493369131888</v>
      </c>
      <c r="P214" s="132">
        <f t="shared" si="10"/>
        <v>33.451305833536729</v>
      </c>
      <c r="Q214" s="123">
        <v>2.1065</v>
      </c>
      <c r="R214" s="124">
        <v>0</v>
      </c>
      <c r="S214" s="124">
        <v>831</v>
      </c>
      <c r="T214" s="125">
        <f t="shared" si="11"/>
        <v>0</v>
      </c>
      <c r="U214" s="133">
        <v>1.6902611667073468</v>
      </c>
    </row>
    <row r="215" spans="1:21">
      <c r="A215" s="109" t="s">
        <v>307</v>
      </c>
      <c r="B215" s="110">
        <v>45315</v>
      </c>
      <c r="C215" s="111">
        <v>3240</v>
      </c>
      <c r="D215" s="112">
        <v>3675</v>
      </c>
      <c r="E215" s="113">
        <v>7.149950348</v>
      </c>
      <c r="F215" s="113">
        <v>8.109897385</v>
      </c>
      <c r="G215" s="127">
        <v>13.42592593</v>
      </c>
      <c r="H215" s="115">
        <v>4714</v>
      </c>
      <c r="I215" s="116">
        <v>6311</v>
      </c>
      <c r="J215" s="117">
        <v>10.4027364</v>
      </c>
      <c r="K215" s="117">
        <v>13.926955749999999</v>
      </c>
      <c r="L215" s="128">
        <v>33.877810779999997</v>
      </c>
      <c r="M215" s="129">
        <v>7288</v>
      </c>
      <c r="N215" s="130">
        <v>9004</v>
      </c>
      <c r="O215" s="131">
        <f t="shared" si="9"/>
        <v>16.082974732428557</v>
      </c>
      <c r="P215" s="132">
        <f t="shared" si="10"/>
        <v>19.869800286880725</v>
      </c>
      <c r="Q215" s="123">
        <v>2.0830000000000002</v>
      </c>
      <c r="R215" s="124">
        <v>14688</v>
      </c>
      <c r="S215" s="124">
        <v>23488</v>
      </c>
      <c r="T215" s="134">
        <f t="shared" si="11"/>
        <v>32.413108242303871</v>
      </c>
      <c r="U215" s="133">
        <v>51.832726470263715</v>
      </c>
    </row>
    <row r="216" spans="1:21">
      <c r="A216" s="109" t="s">
        <v>308</v>
      </c>
      <c r="B216" s="110">
        <v>46607</v>
      </c>
      <c r="C216" s="111">
        <v>1462</v>
      </c>
      <c r="D216" s="112">
        <v>2256</v>
      </c>
      <c r="E216" s="113">
        <v>3.136867852</v>
      </c>
      <c r="F216" s="113">
        <v>4.840474607</v>
      </c>
      <c r="G216" s="127">
        <v>54.309165530000001</v>
      </c>
      <c r="H216" s="115">
        <v>11581</v>
      </c>
      <c r="I216" s="116">
        <v>15619</v>
      </c>
      <c r="J216" s="117">
        <v>24.84819877</v>
      </c>
      <c r="K216" s="117">
        <v>33.512133370000001</v>
      </c>
      <c r="L216" s="128">
        <v>34.867455309999997</v>
      </c>
      <c r="M216" s="129">
        <v>12318</v>
      </c>
      <c r="N216" s="130">
        <v>16665</v>
      </c>
      <c r="O216" s="131">
        <f t="shared" si="9"/>
        <v>26.429506297337308</v>
      </c>
      <c r="P216" s="132">
        <f t="shared" si="10"/>
        <v>35.756431437337739</v>
      </c>
      <c r="Q216" s="123">
        <v>2.1585000000000001</v>
      </c>
      <c r="R216" s="124">
        <v>27925</v>
      </c>
      <c r="S216" s="124">
        <v>41253</v>
      </c>
      <c r="T216" s="134">
        <f t="shared" si="11"/>
        <v>59.915892462505639</v>
      </c>
      <c r="U216" s="133">
        <v>88.512455210590673</v>
      </c>
    </row>
    <row r="217" spans="1:21">
      <c r="A217" s="109" t="s">
        <v>309</v>
      </c>
      <c r="B217" s="110">
        <v>44660</v>
      </c>
      <c r="C217" s="111">
        <v>758</v>
      </c>
      <c r="D217" s="112">
        <v>881</v>
      </c>
      <c r="E217" s="113">
        <v>1.697268249</v>
      </c>
      <c r="F217" s="113">
        <v>1.97268249</v>
      </c>
      <c r="G217" s="127">
        <v>16.226912930000001</v>
      </c>
      <c r="H217" s="115">
        <v>6235</v>
      </c>
      <c r="I217" s="116">
        <v>8344</v>
      </c>
      <c r="J217" s="117">
        <v>13.96103896</v>
      </c>
      <c r="K217" s="117">
        <v>18.683385579999999</v>
      </c>
      <c r="L217" s="128">
        <v>33.825180430000003</v>
      </c>
      <c r="M217" s="129">
        <v>6565</v>
      </c>
      <c r="N217" s="130">
        <v>8682</v>
      </c>
      <c r="O217" s="131">
        <f t="shared" si="9"/>
        <v>14.699955217196598</v>
      </c>
      <c r="P217" s="132">
        <f t="shared" si="10"/>
        <v>19.440214957456337</v>
      </c>
      <c r="Q217" s="123">
        <v>1.9575</v>
      </c>
      <c r="R217" s="124">
        <v>0</v>
      </c>
      <c r="S217" s="124">
        <v>0</v>
      </c>
      <c r="T217" s="125">
        <f t="shared" si="11"/>
        <v>0</v>
      </c>
      <c r="U217" s="126">
        <v>0</v>
      </c>
    </row>
    <row r="218" spans="1:21">
      <c r="A218" s="109" t="s">
        <v>310</v>
      </c>
      <c r="B218" s="110">
        <v>46730</v>
      </c>
      <c r="C218" s="111">
        <v>998</v>
      </c>
      <c r="D218" s="112">
        <v>1617</v>
      </c>
      <c r="E218" s="113">
        <v>2.1356730150000001</v>
      </c>
      <c r="F218" s="113">
        <v>3.460303873</v>
      </c>
      <c r="G218" s="127">
        <v>62.024048100000002</v>
      </c>
      <c r="H218" s="115">
        <v>5830</v>
      </c>
      <c r="I218" s="116">
        <v>7273</v>
      </c>
      <c r="J218" s="117">
        <v>12.47592553</v>
      </c>
      <c r="K218" s="117">
        <v>15.563877590000001</v>
      </c>
      <c r="L218" s="128">
        <v>24.751286449999998</v>
      </c>
      <c r="M218" s="129">
        <v>6286</v>
      </c>
      <c r="N218" s="130">
        <v>7952</v>
      </c>
      <c r="O218" s="131">
        <f t="shared" si="9"/>
        <v>13.451744061630643</v>
      </c>
      <c r="P218" s="132">
        <f t="shared" si="10"/>
        <v>17.016905628076181</v>
      </c>
      <c r="Q218" s="123">
        <v>2.16825</v>
      </c>
      <c r="R218" s="124">
        <v>0</v>
      </c>
      <c r="S218" s="124">
        <v>0</v>
      </c>
      <c r="T218" s="125">
        <f t="shared" si="11"/>
        <v>0</v>
      </c>
      <c r="U218" s="126">
        <v>0</v>
      </c>
    </row>
    <row r="219" spans="1:21">
      <c r="A219" s="109" t="s">
        <v>311</v>
      </c>
      <c r="B219" s="110">
        <v>54660</v>
      </c>
      <c r="C219" s="111">
        <v>3239</v>
      </c>
      <c r="D219" s="112">
        <v>3669</v>
      </c>
      <c r="E219" s="113">
        <v>5.9257226489999999</v>
      </c>
      <c r="F219" s="113">
        <v>6.7124039519999998</v>
      </c>
      <c r="G219" s="127">
        <v>13.27570238</v>
      </c>
      <c r="H219" s="115">
        <v>12199</v>
      </c>
      <c r="I219" s="116">
        <v>16387</v>
      </c>
      <c r="J219" s="117">
        <v>22.317965610000002</v>
      </c>
      <c r="K219" s="117">
        <v>29.979875589999999</v>
      </c>
      <c r="L219" s="128">
        <v>34.330682840000001</v>
      </c>
      <c r="M219" s="129">
        <v>13832</v>
      </c>
      <c r="N219" s="130">
        <v>17900</v>
      </c>
      <c r="O219" s="131">
        <f t="shared" si="9"/>
        <v>25.305525064032196</v>
      </c>
      <c r="P219" s="132">
        <f t="shared" si="10"/>
        <v>32.747896084888403</v>
      </c>
      <c r="Q219" s="123">
        <v>2.1720000000000002</v>
      </c>
      <c r="R219" s="124">
        <v>54660</v>
      </c>
      <c r="S219" s="124">
        <v>54660</v>
      </c>
      <c r="T219" s="134">
        <f t="shared" si="11"/>
        <v>100</v>
      </c>
      <c r="U219" s="133">
        <v>100</v>
      </c>
    </row>
    <row r="220" spans="1:21">
      <c r="A220" s="109" t="s">
        <v>312</v>
      </c>
      <c r="B220" s="110">
        <v>45244</v>
      </c>
      <c r="C220" s="111">
        <v>1900</v>
      </c>
      <c r="D220" s="112">
        <v>2754</v>
      </c>
      <c r="E220" s="113">
        <v>4.199451861</v>
      </c>
      <c r="F220" s="113">
        <v>6.0869949610000003</v>
      </c>
      <c r="G220" s="127">
        <v>44.947368419999997</v>
      </c>
      <c r="H220" s="115">
        <v>4147</v>
      </c>
      <c r="I220" s="116">
        <v>5365</v>
      </c>
      <c r="J220" s="117">
        <v>9.1658562460000006</v>
      </c>
      <c r="K220" s="117">
        <v>11.857925910000001</v>
      </c>
      <c r="L220" s="128">
        <v>29.37062937</v>
      </c>
      <c r="M220" s="129">
        <v>5635</v>
      </c>
      <c r="N220" s="130">
        <v>7429</v>
      </c>
      <c r="O220" s="131">
        <f t="shared" si="9"/>
        <v>12.454690124657414</v>
      </c>
      <c r="P220" s="132">
        <f t="shared" si="10"/>
        <v>16.41985677658916</v>
      </c>
      <c r="Q220" s="123">
        <v>2.1806999999999999</v>
      </c>
      <c r="R220" s="124">
        <v>6640</v>
      </c>
      <c r="S220" s="124">
        <v>11066</v>
      </c>
      <c r="T220" s="134">
        <f t="shared" si="11"/>
        <v>14.675979135354963</v>
      </c>
      <c r="U220" s="133">
        <v>24.458491733710545</v>
      </c>
    </row>
    <row r="221" spans="1:21">
      <c r="A221" s="109" t="s">
        <v>313</v>
      </c>
      <c r="B221" s="110">
        <v>48899</v>
      </c>
      <c r="C221" s="111">
        <v>2354</v>
      </c>
      <c r="D221" s="112">
        <v>3598</v>
      </c>
      <c r="E221" s="113">
        <v>4.8140043759999998</v>
      </c>
      <c r="F221" s="113">
        <v>7.3580236809999997</v>
      </c>
      <c r="G221" s="127">
        <v>52.8462192</v>
      </c>
      <c r="H221" s="115">
        <v>6201</v>
      </c>
      <c r="I221" s="116">
        <v>8080</v>
      </c>
      <c r="J221" s="117">
        <v>12.68124093</v>
      </c>
      <c r="K221" s="117">
        <v>16.52385529</v>
      </c>
      <c r="L221" s="128">
        <v>30.301564259999999</v>
      </c>
      <c r="M221" s="129">
        <v>7538</v>
      </c>
      <c r="N221" s="130">
        <v>9995</v>
      </c>
      <c r="O221" s="131">
        <f t="shared" si="9"/>
        <v>15.415448168674207</v>
      </c>
      <c r="P221" s="132">
        <f t="shared" si="10"/>
        <v>20.440090799402853</v>
      </c>
      <c r="Q221" s="123">
        <v>2.0502500000000001</v>
      </c>
      <c r="R221" s="124">
        <v>0</v>
      </c>
      <c r="S221" s="124">
        <v>0</v>
      </c>
      <c r="T221" s="125">
        <f t="shared" si="11"/>
        <v>0</v>
      </c>
      <c r="U221" s="126">
        <v>0</v>
      </c>
    </row>
    <row r="222" spans="1:21">
      <c r="A222" s="109" t="s">
        <v>314</v>
      </c>
      <c r="B222" s="110">
        <v>49326</v>
      </c>
      <c r="C222" s="111">
        <v>3199</v>
      </c>
      <c r="D222" s="112">
        <v>4361</v>
      </c>
      <c r="E222" s="113">
        <v>6.4854235090000003</v>
      </c>
      <c r="F222" s="113">
        <v>8.8411790939999992</v>
      </c>
      <c r="G222" s="127">
        <v>36.3238512</v>
      </c>
      <c r="H222" s="115">
        <v>5832</v>
      </c>
      <c r="I222" s="116">
        <v>7385</v>
      </c>
      <c r="J222" s="117">
        <v>11.823379149999999</v>
      </c>
      <c r="K222" s="117">
        <v>14.97182014</v>
      </c>
      <c r="L222" s="128">
        <v>26.628943759999999</v>
      </c>
      <c r="M222" s="129">
        <v>7829</v>
      </c>
      <c r="N222" s="130">
        <v>10061</v>
      </c>
      <c r="O222" s="131">
        <f t="shared" si="9"/>
        <v>15.871953939099056</v>
      </c>
      <c r="P222" s="132">
        <f t="shared" si="10"/>
        <v>20.396950898106475</v>
      </c>
      <c r="Q222" s="123">
        <v>2.0456669999999999</v>
      </c>
      <c r="R222" s="124">
        <v>21714</v>
      </c>
      <c r="S222" s="124">
        <v>24192</v>
      </c>
      <c r="T222" s="134">
        <f t="shared" si="11"/>
        <v>44.021408587763048</v>
      </c>
      <c r="U222" s="133">
        <v>49.045128329886872</v>
      </c>
    </row>
    <row r="223" spans="1:21">
      <c r="A223" s="109" t="s">
        <v>315</v>
      </c>
      <c r="B223" s="110">
        <v>51195</v>
      </c>
      <c r="C223" s="111">
        <v>4026</v>
      </c>
      <c r="D223" s="112">
        <v>4037</v>
      </c>
      <c r="E223" s="113">
        <v>7.8640492240000004</v>
      </c>
      <c r="F223" s="113">
        <v>7.8855356969999999</v>
      </c>
      <c r="G223" s="127">
        <v>0.273224044</v>
      </c>
      <c r="H223" s="115">
        <v>8677</v>
      </c>
      <c r="I223" s="116">
        <v>9889</v>
      </c>
      <c r="J223" s="117">
        <v>16.948920789999999</v>
      </c>
      <c r="K223" s="117">
        <v>19.316339490000001</v>
      </c>
      <c r="L223" s="128">
        <v>13.967961280000001</v>
      </c>
      <c r="M223" s="129">
        <v>11177</v>
      </c>
      <c r="N223" s="130">
        <v>12137</v>
      </c>
      <c r="O223" s="131">
        <f t="shared" si="9"/>
        <v>21.832210176775078</v>
      </c>
      <c r="P223" s="132">
        <f t="shared" si="10"/>
        <v>23.707393300126967</v>
      </c>
      <c r="Q223" s="123">
        <v>2.2054999999999998</v>
      </c>
      <c r="R223" s="124">
        <v>2847</v>
      </c>
      <c r="S223" s="124">
        <v>11064</v>
      </c>
      <c r="T223" s="134">
        <f t="shared" si="11"/>
        <v>5.5610899501904481</v>
      </c>
      <c r="U223" s="133">
        <v>21.611485496630532</v>
      </c>
    </row>
    <row r="224" spans="1:21">
      <c r="A224" s="109" t="s">
        <v>316</v>
      </c>
      <c r="B224" s="110">
        <v>47115</v>
      </c>
      <c r="C224" s="111">
        <v>1021</v>
      </c>
      <c r="D224" s="112">
        <v>1459</v>
      </c>
      <c r="E224" s="113">
        <v>2.1670380979999999</v>
      </c>
      <c r="F224" s="113">
        <v>3.09667834</v>
      </c>
      <c r="G224" s="127">
        <v>42.899118510000001</v>
      </c>
      <c r="H224" s="115">
        <v>9925</v>
      </c>
      <c r="I224" s="116">
        <v>12043</v>
      </c>
      <c r="J224" s="117">
        <v>21.065478089999999</v>
      </c>
      <c r="K224" s="117">
        <v>25.560861719999998</v>
      </c>
      <c r="L224" s="128">
        <v>21.340050380000001</v>
      </c>
      <c r="M224" s="129">
        <v>10267</v>
      </c>
      <c r="N224" s="130">
        <v>12468</v>
      </c>
      <c r="O224" s="131">
        <f t="shared" si="9"/>
        <v>21.791361562135201</v>
      </c>
      <c r="P224" s="132">
        <f t="shared" si="10"/>
        <v>26.462909901305316</v>
      </c>
      <c r="Q224" s="123">
        <v>2.1663329999999998</v>
      </c>
      <c r="R224" s="124">
        <v>45643</v>
      </c>
      <c r="S224" s="124">
        <v>45643</v>
      </c>
      <c r="T224" s="134">
        <f t="shared" si="11"/>
        <v>96.875729597792642</v>
      </c>
      <c r="U224" s="133">
        <v>96.875729597792642</v>
      </c>
    </row>
    <row r="225" spans="1:21">
      <c r="A225" s="109" t="s">
        <v>317</v>
      </c>
      <c r="B225" s="110">
        <v>48350</v>
      </c>
      <c r="C225" s="111">
        <v>2708</v>
      </c>
      <c r="D225" s="112">
        <v>3145</v>
      </c>
      <c r="E225" s="113">
        <v>5.6008273009999998</v>
      </c>
      <c r="F225" s="113">
        <v>6.5046535680000002</v>
      </c>
      <c r="G225" s="127">
        <v>16.137370749999999</v>
      </c>
      <c r="H225" s="115">
        <v>5350</v>
      </c>
      <c r="I225" s="116">
        <v>7211</v>
      </c>
      <c r="J225" s="117">
        <v>11.06514995</v>
      </c>
      <c r="K225" s="117">
        <v>14.91416753</v>
      </c>
      <c r="L225" s="128">
        <v>34.785046729999998</v>
      </c>
      <c r="M225" s="129">
        <v>7150</v>
      </c>
      <c r="N225" s="130">
        <v>9158</v>
      </c>
      <c r="O225" s="131">
        <f t="shared" si="9"/>
        <v>14.788004136504654</v>
      </c>
      <c r="P225" s="132">
        <f t="shared" si="10"/>
        <v>18.941054808686662</v>
      </c>
      <c r="Q225" s="123">
        <v>1.8082419999999999</v>
      </c>
      <c r="R225" s="124">
        <v>0</v>
      </c>
      <c r="S225" s="124">
        <v>0</v>
      </c>
      <c r="T225" s="125">
        <f t="shared" si="11"/>
        <v>0</v>
      </c>
      <c r="U225" s="126">
        <v>0</v>
      </c>
    </row>
    <row r="226" spans="1:21">
      <c r="A226" s="109" t="s">
        <v>318</v>
      </c>
      <c r="B226" s="110">
        <v>47297</v>
      </c>
      <c r="C226" s="111">
        <v>435</v>
      </c>
      <c r="D226" s="112">
        <v>509</v>
      </c>
      <c r="E226" s="113">
        <v>0.91972006699999997</v>
      </c>
      <c r="F226" s="113">
        <v>1.0761781930000001</v>
      </c>
      <c r="G226" s="127">
        <v>17.011494249999998</v>
      </c>
      <c r="H226" s="115">
        <v>4293</v>
      </c>
      <c r="I226" s="116">
        <v>5874</v>
      </c>
      <c r="J226" s="117">
        <v>9.0766856249999996</v>
      </c>
      <c r="K226" s="117">
        <v>12.419392350000001</v>
      </c>
      <c r="L226" s="128">
        <v>36.827393430000001</v>
      </c>
      <c r="M226" s="129">
        <v>4583</v>
      </c>
      <c r="N226" s="130">
        <v>6183</v>
      </c>
      <c r="O226" s="131">
        <f t="shared" si="9"/>
        <v>9.6898323360889709</v>
      </c>
      <c r="P226" s="132">
        <f t="shared" si="10"/>
        <v>13.072710742753241</v>
      </c>
      <c r="Q226" s="123">
        <v>1.89975</v>
      </c>
      <c r="R226" s="124">
        <v>0</v>
      </c>
      <c r="S226" s="124">
        <v>0</v>
      </c>
      <c r="T226" s="125">
        <f t="shared" si="11"/>
        <v>0</v>
      </c>
      <c r="U226" s="126">
        <v>0</v>
      </c>
    </row>
    <row r="227" spans="1:21">
      <c r="A227" s="109" t="s">
        <v>319</v>
      </c>
      <c r="B227" s="110">
        <v>46453</v>
      </c>
      <c r="C227" s="111">
        <v>2069</v>
      </c>
      <c r="D227" s="112">
        <v>2722</v>
      </c>
      <c r="E227" s="113">
        <v>4.4539642219999998</v>
      </c>
      <c r="F227" s="113">
        <v>5.8596861340000004</v>
      </c>
      <c r="G227" s="127">
        <v>31.561140649999999</v>
      </c>
      <c r="H227" s="115">
        <v>4074</v>
      </c>
      <c r="I227" s="116">
        <v>5821</v>
      </c>
      <c r="J227" s="117">
        <v>8.7701547800000004</v>
      </c>
      <c r="K227" s="117">
        <v>12.530945259999999</v>
      </c>
      <c r="L227" s="128">
        <v>42.881688760000003</v>
      </c>
      <c r="M227" s="129">
        <v>5396</v>
      </c>
      <c r="N227" s="130">
        <v>7506</v>
      </c>
      <c r="O227" s="131">
        <f t="shared" si="9"/>
        <v>11.616042020967429</v>
      </c>
      <c r="P227" s="132">
        <f t="shared" si="10"/>
        <v>16.158267496178933</v>
      </c>
      <c r="Q227" s="123">
        <v>1.9944999999999999</v>
      </c>
      <c r="R227" s="124">
        <v>0</v>
      </c>
      <c r="S227" s="124">
        <v>0</v>
      </c>
      <c r="T227" s="125">
        <f t="shared" si="11"/>
        <v>0</v>
      </c>
      <c r="U227" s="126">
        <v>0</v>
      </c>
    </row>
    <row r="228" spans="1:21">
      <c r="A228" s="109" t="s">
        <v>320</v>
      </c>
      <c r="B228" s="110">
        <v>47882</v>
      </c>
      <c r="C228" s="111">
        <v>90</v>
      </c>
      <c r="D228" s="112">
        <v>134</v>
      </c>
      <c r="E228" s="113">
        <v>0.18796207300000001</v>
      </c>
      <c r="F228" s="113">
        <v>0.27985464300000001</v>
      </c>
      <c r="G228" s="127">
        <v>48.888888889999997</v>
      </c>
      <c r="H228" s="115">
        <v>4414</v>
      </c>
      <c r="I228" s="116">
        <v>5844</v>
      </c>
      <c r="J228" s="117">
        <v>9.2184954680000004</v>
      </c>
      <c r="K228" s="117">
        <v>12.20500397</v>
      </c>
      <c r="L228" s="128">
        <v>32.396918890000002</v>
      </c>
      <c r="M228" s="129">
        <v>4480</v>
      </c>
      <c r="N228" s="130">
        <v>5936</v>
      </c>
      <c r="O228" s="131">
        <f t="shared" si="9"/>
        <v>9.3563343218746091</v>
      </c>
      <c r="P228" s="132">
        <f t="shared" si="10"/>
        <v>12.397142976483856</v>
      </c>
      <c r="Q228" s="123">
        <v>2.1194999999999999</v>
      </c>
      <c r="R228" s="124">
        <v>0</v>
      </c>
      <c r="S228" s="124">
        <v>0</v>
      </c>
      <c r="T228" s="125">
        <f t="shared" si="11"/>
        <v>0</v>
      </c>
      <c r="U228" s="126">
        <v>0</v>
      </c>
    </row>
    <row r="229" spans="1:21">
      <c r="A229" s="109" t="s">
        <v>321</v>
      </c>
      <c r="B229" s="110">
        <v>46685</v>
      </c>
      <c r="C229" s="111">
        <v>1135</v>
      </c>
      <c r="D229" s="112">
        <v>1754</v>
      </c>
      <c r="E229" s="113">
        <v>2.4311877480000001</v>
      </c>
      <c r="F229" s="113">
        <v>3.7570954269999999</v>
      </c>
      <c r="G229" s="127">
        <v>54.537444929999999</v>
      </c>
      <c r="H229" s="115">
        <v>8281</v>
      </c>
      <c r="I229" s="116">
        <v>9427</v>
      </c>
      <c r="J229" s="117">
        <v>17.738031490000001</v>
      </c>
      <c r="K229" s="117">
        <v>20.192781409999998</v>
      </c>
      <c r="L229" s="128">
        <v>13.83890834</v>
      </c>
      <c r="M229" s="129">
        <v>8762</v>
      </c>
      <c r="N229" s="130">
        <v>10084</v>
      </c>
      <c r="O229" s="131">
        <f t="shared" si="9"/>
        <v>18.768341008889365</v>
      </c>
      <c r="P229" s="132">
        <f t="shared" si="10"/>
        <v>21.600085680625469</v>
      </c>
      <c r="Q229" s="123">
        <v>2.199125</v>
      </c>
      <c r="R229" s="124">
        <v>17205</v>
      </c>
      <c r="S229" s="124">
        <v>26962</v>
      </c>
      <c r="T229" s="134">
        <f t="shared" si="11"/>
        <v>36.853379029666918</v>
      </c>
      <c r="U229" s="133">
        <v>57.753025597086861</v>
      </c>
    </row>
    <row r="230" spans="1:21">
      <c r="A230" s="109" t="s">
        <v>322</v>
      </c>
      <c r="B230" s="110">
        <v>57030</v>
      </c>
      <c r="C230" s="136">
        <v>0</v>
      </c>
      <c r="D230" s="137">
        <v>0</v>
      </c>
      <c r="E230" s="138">
        <v>0</v>
      </c>
      <c r="F230" s="138">
        <v>0</v>
      </c>
      <c r="G230" s="127">
        <v>0</v>
      </c>
      <c r="H230" s="115">
        <v>18452</v>
      </c>
      <c r="I230" s="116">
        <v>22966</v>
      </c>
      <c r="J230" s="117">
        <v>32.354900929999999</v>
      </c>
      <c r="K230" s="117">
        <v>40.270033320000003</v>
      </c>
      <c r="L230" s="128">
        <v>24.463472790000001</v>
      </c>
      <c r="M230" s="129">
        <v>18452</v>
      </c>
      <c r="N230" s="130">
        <v>22966</v>
      </c>
      <c r="O230" s="131">
        <f t="shared" si="9"/>
        <v>32.354900929335443</v>
      </c>
      <c r="P230" s="132">
        <f t="shared" si="10"/>
        <v>40.270033315798706</v>
      </c>
      <c r="Q230" s="123">
        <v>2.1549999999999998</v>
      </c>
      <c r="R230" s="124">
        <v>57030</v>
      </c>
      <c r="S230" s="124">
        <v>57030</v>
      </c>
      <c r="T230" s="134">
        <f t="shared" si="11"/>
        <v>100</v>
      </c>
      <c r="U230" s="133">
        <v>100</v>
      </c>
    </row>
    <row r="231" spans="1:21">
      <c r="A231" s="109" t="s">
        <v>323</v>
      </c>
      <c r="B231" s="110">
        <v>48091</v>
      </c>
      <c r="C231" s="111">
        <v>3480</v>
      </c>
      <c r="D231" s="112">
        <v>4103</v>
      </c>
      <c r="E231" s="113">
        <v>7.2362812170000002</v>
      </c>
      <c r="F231" s="113">
        <v>8.5317419060000006</v>
      </c>
      <c r="G231" s="127">
        <v>17.902298850000001</v>
      </c>
      <c r="H231" s="115">
        <v>4367</v>
      </c>
      <c r="I231" s="116">
        <v>6027</v>
      </c>
      <c r="J231" s="117">
        <v>9.0807011709999994</v>
      </c>
      <c r="K231" s="117">
        <v>12.532490490000001</v>
      </c>
      <c r="L231" s="128">
        <v>38.012365469999999</v>
      </c>
      <c r="M231" s="129">
        <v>6784</v>
      </c>
      <c r="N231" s="130">
        <v>8763</v>
      </c>
      <c r="O231" s="131">
        <f t="shared" si="9"/>
        <v>14.10658959056788</v>
      </c>
      <c r="P231" s="132">
        <f t="shared" si="10"/>
        <v>18.221704684868271</v>
      </c>
      <c r="Q231" s="123">
        <v>1.9947999999999999</v>
      </c>
      <c r="R231" s="124">
        <v>0</v>
      </c>
      <c r="S231" s="124">
        <v>0</v>
      </c>
      <c r="T231" s="125">
        <f t="shared" si="11"/>
        <v>0</v>
      </c>
      <c r="U231" s="126">
        <v>0</v>
      </c>
    </row>
    <row r="232" spans="1:21">
      <c r="A232" s="109" t="s">
        <v>324</v>
      </c>
      <c r="B232" s="110">
        <v>45765</v>
      </c>
      <c r="C232" s="111">
        <v>322</v>
      </c>
      <c r="D232" s="112">
        <v>428</v>
      </c>
      <c r="E232" s="113">
        <v>0.70359444999999998</v>
      </c>
      <c r="F232" s="113">
        <v>0.93521249900000003</v>
      </c>
      <c r="G232" s="127">
        <v>32.91925466</v>
      </c>
      <c r="H232" s="115">
        <v>8482</v>
      </c>
      <c r="I232" s="116">
        <v>10235</v>
      </c>
      <c r="J232" s="117">
        <v>18.53381405</v>
      </c>
      <c r="K232" s="117">
        <v>22.364252159999999</v>
      </c>
      <c r="L232" s="128">
        <v>20.667295450000001</v>
      </c>
      <c r="M232" s="129">
        <v>8681</v>
      </c>
      <c r="N232" s="130">
        <v>10480</v>
      </c>
      <c r="O232" s="131">
        <f t="shared" si="9"/>
        <v>18.968644160384574</v>
      </c>
      <c r="P232" s="132">
        <f t="shared" si="10"/>
        <v>22.899595760952693</v>
      </c>
      <c r="Q232" s="123">
        <v>2.157</v>
      </c>
      <c r="R232" s="124">
        <v>45765</v>
      </c>
      <c r="S232" s="124">
        <v>45765</v>
      </c>
      <c r="T232" s="134">
        <f t="shared" si="11"/>
        <v>100</v>
      </c>
      <c r="U232" s="133">
        <v>100</v>
      </c>
    </row>
    <row r="233" spans="1:21">
      <c r="A233" s="109" t="s">
        <v>325</v>
      </c>
      <c r="B233" s="110">
        <v>39627</v>
      </c>
      <c r="C233" s="111">
        <v>142</v>
      </c>
      <c r="D233" s="112">
        <v>298</v>
      </c>
      <c r="E233" s="113">
        <v>0.35834153499999999</v>
      </c>
      <c r="F233" s="113">
        <v>0.75201251700000005</v>
      </c>
      <c r="G233" s="127">
        <v>109.85915489999999</v>
      </c>
      <c r="H233" s="115">
        <v>9730</v>
      </c>
      <c r="I233" s="116">
        <v>14578</v>
      </c>
      <c r="J233" s="117">
        <v>24.553965730000002</v>
      </c>
      <c r="K233" s="117">
        <v>36.788048549999999</v>
      </c>
      <c r="L233" s="128">
        <v>49.825282629999997</v>
      </c>
      <c r="M233" s="129">
        <v>9730</v>
      </c>
      <c r="N233" s="130">
        <v>14578</v>
      </c>
      <c r="O233" s="131">
        <f t="shared" si="9"/>
        <v>24.553965730436321</v>
      </c>
      <c r="P233" s="132">
        <f t="shared" si="10"/>
        <v>36.788048552754439</v>
      </c>
      <c r="Q233" s="123">
        <v>2.153</v>
      </c>
      <c r="R233" s="124">
        <v>39627</v>
      </c>
      <c r="S233" s="124">
        <v>39627</v>
      </c>
      <c r="T233" s="134">
        <f t="shared" si="11"/>
        <v>100</v>
      </c>
      <c r="U233" s="133">
        <v>100</v>
      </c>
    </row>
    <row r="234" spans="1:21">
      <c r="A234" s="109" t="s">
        <v>326</v>
      </c>
      <c r="B234" s="110">
        <v>48837</v>
      </c>
      <c r="C234" s="111">
        <v>247</v>
      </c>
      <c r="D234" s="112">
        <v>516</v>
      </c>
      <c r="E234" s="113">
        <v>0.50576407199999995</v>
      </c>
      <c r="F234" s="113">
        <v>1.056575957</v>
      </c>
      <c r="G234" s="127">
        <v>108.9068826</v>
      </c>
      <c r="H234" s="115">
        <v>5132</v>
      </c>
      <c r="I234" s="116">
        <v>6440</v>
      </c>
      <c r="J234" s="117">
        <v>10.508425989999999</v>
      </c>
      <c r="K234" s="117">
        <v>13.18672318</v>
      </c>
      <c r="L234" s="128">
        <v>25.487139519999999</v>
      </c>
      <c r="M234" s="129">
        <v>5289</v>
      </c>
      <c r="N234" s="130">
        <v>6814</v>
      </c>
      <c r="O234" s="131">
        <f t="shared" si="9"/>
        <v>10.829903556729528</v>
      </c>
      <c r="P234" s="132">
        <f t="shared" si="10"/>
        <v>13.952535987058992</v>
      </c>
      <c r="Q234" s="123">
        <v>2.1353330000000001</v>
      </c>
      <c r="R234" s="124">
        <v>0</v>
      </c>
      <c r="S234" s="124">
        <v>0</v>
      </c>
      <c r="T234" s="125">
        <f t="shared" si="11"/>
        <v>0</v>
      </c>
      <c r="U234" s="126">
        <v>0</v>
      </c>
    </row>
    <row r="235" spans="1:21">
      <c r="A235" s="109" t="s">
        <v>327</v>
      </c>
      <c r="B235" s="110">
        <v>50410</v>
      </c>
      <c r="C235" s="111">
        <v>314</v>
      </c>
      <c r="D235" s="112">
        <v>433</v>
      </c>
      <c r="E235" s="113">
        <v>0.62289228299999999</v>
      </c>
      <c r="F235" s="113">
        <v>0.85895655599999998</v>
      </c>
      <c r="G235" s="127">
        <v>37.898089169999999</v>
      </c>
      <c r="H235" s="115">
        <v>5596</v>
      </c>
      <c r="I235" s="116">
        <v>7312</v>
      </c>
      <c r="J235" s="117">
        <v>11.100972029999999</v>
      </c>
      <c r="K235" s="117">
        <v>14.50505852</v>
      </c>
      <c r="L235" s="128">
        <v>30.66476054</v>
      </c>
      <c r="M235" s="129">
        <v>5731</v>
      </c>
      <c r="N235" s="130">
        <v>7484</v>
      </c>
      <c r="O235" s="131">
        <f t="shared" si="9"/>
        <v>11.368776036500694</v>
      </c>
      <c r="P235" s="132">
        <f t="shared" si="10"/>
        <v>14.846260662566952</v>
      </c>
      <c r="Q235" s="123">
        <v>1.8085</v>
      </c>
      <c r="R235" s="124">
        <v>0</v>
      </c>
      <c r="S235" s="124">
        <v>0</v>
      </c>
      <c r="T235" s="125">
        <f t="shared" si="11"/>
        <v>0</v>
      </c>
      <c r="U235" s="126">
        <v>0</v>
      </c>
    </row>
    <row r="236" spans="1:21">
      <c r="A236" s="109" t="s">
        <v>328</v>
      </c>
      <c r="B236" s="110">
        <v>45816</v>
      </c>
      <c r="C236" s="111">
        <v>92</v>
      </c>
      <c r="D236" s="112">
        <v>217</v>
      </c>
      <c r="E236" s="113">
        <v>0.20080321300000001</v>
      </c>
      <c r="F236" s="113">
        <v>0.47363366499999998</v>
      </c>
      <c r="G236" s="127">
        <v>135.86956520000001</v>
      </c>
      <c r="H236" s="115">
        <v>7314</v>
      </c>
      <c r="I236" s="116">
        <v>9426</v>
      </c>
      <c r="J236" s="117">
        <v>15.96385542</v>
      </c>
      <c r="K236" s="117">
        <v>20.573598740000001</v>
      </c>
      <c r="L236" s="128">
        <v>28.876127969999999</v>
      </c>
      <c r="M236" s="129">
        <v>7384</v>
      </c>
      <c r="N236" s="130">
        <v>9520</v>
      </c>
      <c r="O236" s="131">
        <f t="shared" si="9"/>
        <v>16.116640474943249</v>
      </c>
      <c r="P236" s="132">
        <f t="shared" si="10"/>
        <v>20.778767242884584</v>
      </c>
      <c r="Q236" s="123">
        <v>2.0459999999999998</v>
      </c>
      <c r="R236" s="124">
        <v>0</v>
      </c>
      <c r="S236" s="124">
        <v>0</v>
      </c>
      <c r="T236" s="125">
        <f t="shared" si="11"/>
        <v>0</v>
      </c>
      <c r="U236" s="126">
        <v>0</v>
      </c>
    </row>
    <row r="237" spans="1:21">
      <c r="A237" s="109" t="s">
        <v>329</v>
      </c>
      <c r="B237" s="110">
        <v>53969</v>
      </c>
      <c r="C237" s="111">
        <v>2547</v>
      </c>
      <c r="D237" s="112">
        <v>3137</v>
      </c>
      <c r="E237" s="113">
        <v>4.7193759379999998</v>
      </c>
      <c r="F237" s="113">
        <v>5.8125961200000003</v>
      </c>
      <c r="G237" s="127">
        <v>23.164507260000001</v>
      </c>
      <c r="H237" s="115">
        <v>3370</v>
      </c>
      <c r="I237" s="116">
        <v>5067</v>
      </c>
      <c r="J237" s="117">
        <v>6.2443254460000004</v>
      </c>
      <c r="K237" s="117">
        <v>9.3887231559999993</v>
      </c>
      <c r="L237" s="128">
        <v>50.356083089999998</v>
      </c>
      <c r="M237" s="129">
        <v>5347</v>
      </c>
      <c r="N237" s="130">
        <v>7460</v>
      </c>
      <c r="O237" s="131">
        <f t="shared" si="9"/>
        <v>9.9075395134243731</v>
      </c>
      <c r="P237" s="132">
        <f t="shared" si="10"/>
        <v>13.822750097278066</v>
      </c>
      <c r="Q237" s="123">
        <v>2.0074999999999998</v>
      </c>
      <c r="R237" s="124">
        <v>0</v>
      </c>
      <c r="S237" s="124">
        <v>0</v>
      </c>
      <c r="T237" s="125">
        <f t="shared" si="11"/>
        <v>0</v>
      </c>
      <c r="U237" s="126">
        <v>0</v>
      </c>
    </row>
    <row r="238" spans="1:21">
      <c r="A238" s="109" t="s">
        <v>330</v>
      </c>
      <c r="B238" s="110">
        <v>51805</v>
      </c>
      <c r="C238" s="111">
        <v>7669</v>
      </c>
      <c r="D238" s="112">
        <v>8076</v>
      </c>
      <c r="E238" s="113">
        <v>14.80359039</v>
      </c>
      <c r="F238" s="113">
        <v>15.589228840000001</v>
      </c>
      <c r="G238" s="127">
        <v>5.3070804540000003</v>
      </c>
      <c r="H238" s="115">
        <v>11957</v>
      </c>
      <c r="I238" s="116">
        <v>14641</v>
      </c>
      <c r="J238" s="117">
        <v>23.080783709999999</v>
      </c>
      <c r="K238" s="117">
        <v>28.261750800000002</v>
      </c>
      <c r="L238" s="128">
        <v>22.44710212</v>
      </c>
      <c r="M238" s="129">
        <v>16407</v>
      </c>
      <c r="N238" s="130">
        <v>18817</v>
      </c>
      <c r="O238" s="131">
        <f t="shared" si="9"/>
        <v>31.670688157513755</v>
      </c>
      <c r="P238" s="132">
        <f t="shared" si="10"/>
        <v>36.322748769423804</v>
      </c>
      <c r="Q238" s="123">
        <v>2.196364</v>
      </c>
      <c r="R238" s="124">
        <v>50317</v>
      </c>
      <c r="S238" s="124">
        <v>51779</v>
      </c>
      <c r="T238" s="134">
        <f t="shared" si="11"/>
        <v>97.127690377376695</v>
      </c>
      <c r="U238" s="133">
        <v>99.949811794228367</v>
      </c>
    </row>
    <row r="239" spans="1:21">
      <c r="A239" s="109" t="s">
        <v>331</v>
      </c>
      <c r="B239" s="110">
        <v>45816</v>
      </c>
      <c r="C239" s="111">
        <v>1286</v>
      </c>
      <c r="D239" s="112">
        <v>1648</v>
      </c>
      <c r="E239" s="113">
        <v>2.806879693</v>
      </c>
      <c r="F239" s="113">
        <v>3.5969966819999999</v>
      </c>
      <c r="G239" s="127">
        <v>28.149300159999999</v>
      </c>
      <c r="H239" s="115">
        <v>3557</v>
      </c>
      <c r="I239" s="116">
        <v>5233</v>
      </c>
      <c r="J239" s="117">
        <v>7.7636633489999998</v>
      </c>
      <c r="K239" s="117">
        <v>11.42177405</v>
      </c>
      <c r="L239" s="128">
        <v>47.11835817</v>
      </c>
      <c r="M239" s="129">
        <v>4233</v>
      </c>
      <c r="N239" s="130">
        <v>6105</v>
      </c>
      <c r="O239" s="131">
        <f t="shared" si="9"/>
        <v>9.2391304347826075</v>
      </c>
      <c r="P239" s="132">
        <f t="shared" si="10"/>
        <v>13.325039287585122</v>
      </c>
      <c r="Q239" s="123">
        <v>1.857</v>
      </c>
      <c r="R239" s="124">
        <v>0</v>
      </c>
      <c r="S239" s="124">
        <v>0</v>
      </c>
      <c r="T239" s="125">
        <f t="shared" si="11"/>
        <v>0</v>
      </c>
      <c r="U239" s="126">
        <v>0</v>
      </c>
    </row>
    <row r="240" spans="1:21">
      <c r="A240" s="109" t="s">
        <v>332</v>
      </c>
      <c r="B240" s="110">
        <v>42012</v>
      </c>
      <c r="C240" s="111">
        <v>674</v>
      </c>
      <c r="D240" s="112">
        <v>881</v>
      </c>
      <c r="E240" s="113">
        <v>1.6043035320000001</v>
      </c>
      <c r="F240" s="113">
        <v>2.0970198990000002</v>
      </c>
      <c r="G240" s="127">
        <v>30.71216617</v>
      </c>
      <c r="H240" s="115">
        <v>6922</v>
      </c>
      <c r="I240" s="116">
        <v>8907</v>
      </c>
      <c r="J240" s="117">
        <v>16.476244879999999</v>
      </c>
      <c r="K240" s="117">
        <v>21.2010854</v>
      </c>
      <c r="L240" s="128">
        <v>28.67668304</v>
      </c>
      <c r="M240" s="129">
        <v>7265</v>
      </c>
      <c r="N240" s="130">
        <v>9317</v>
      </c>
      <c r="O240" s="131">
        <f t="shared" si="9"/>
        <v>17.292678282395507</v>
      </c>
      <c r="P240" s="132">
        <f t="shared" si="10"/>
        <v>22.176997048462344</v>
      </c>
      <c r="Q240" s="123">
        <v>2.1419999999999999</v>
      </c>
      <c r="R240" s="124">
        <v>42012</v>
      </c>
      <c r="S240" s="124">
        <v>42012</v>
      </c>
      <c r="T240" s="134">
        <f t="shared" si="11"/>
        <v>100</v>
      </c>
      <c r="U240" s="133">
        <v>100</v>
      </c>
    </row>
    <row r="241" spans="1:21">
      <c r="A241" s="109" t="s">
        <v>333</v>
      </c>
      <c r="B241" s="110">
        <v>42606</v>
      </c>
      <c r="C241" s="111">
        <v>2227</v>
      </c>
      <c r="D241" s="112">
        <v>3118</v>
      </c>
      <c r="E241" s="113">
        <v>5.226963338</v>
      </c>
      <c r="F241" s="113">
        <v>7.3182180910000003</v>
      </c>
      <c r="G241" s="127">
        <v>40.008980690000001</v>
      </c>
      <c r="H241" s="115">
        <v>6754</v>
      </c>
      <c r="I241" s="116">
        <v>8913</v>
      </c>
      <c r="J241" s="117">
        <v>15.852227389999999</v>
      </c>
      <c r="K241" s="117">
        <v>20.919588789999999</v>
      </c>
      <c r="L241" s="128">
        <v>31.966242229999999</v>
      </c>
      <c r="M241" s="129">
        <v>8111</v>
      </c>
      <c r="N241" s="130">
        <v>10571</v>
      </c>
      <c r="O241" s="131">
        <f t="shared" si="9"/>
        <v>19.037224804018212</v>
      </c>
      <c r="P241" s="132">
        <f t="shared" si="10"/>
        <v>24.811059475191289</v>
      </c>
      <c r="Q241" s="123">
        <v>2.1419999999999999</v>
      </c>
      <c r="R241" s="124">
        <v>42606</v>
      </c>
      <c r="S241" s="124">
        <v>42606</v>
      </c>
      <c r="T241" s="134">
        <f t="shared" si="11"/>
        <v>100</v>
      </c>
      <c r="U241" s="133">
        <v>100</v>
      </c>
    </row>
    <row r="242" spans="1:21">
      <c r="A242" s="109" t="s">
        <v>334</v>
      </c>
      <c r="B242" s="110">
        <v>53909</v>
      </c>
      <c r="C242" s="111">
        <v>3126</v>
      </c>
      <c r="D242" s="112">
        <v>4128</v>
      </c>
      <c r="E242" s="113">
        <v>5.7986607059999997</v>
      </c>
      <c r="F242" s="113">
        <v>7.6573484949999999</v>
      </c>
      <c r="G242" s="127">
        <v>32.053742800000002</v>
      </c>
      <c r="H242" s="115">
        <v>15168</v>
      </c>
      <c r="I242" s="116">
        <v>15670</v>
      </c>
      <c r="J242" s="117">
        <v>28.136303770000001</v>
      </c>
      <c r="K242" s="117">
        <v>29.067502640000001</v>
      </c>
      <c r="L242" s="128">
        <v>3.309599156</v>
      </c>
      <c r="M242" s="129">
        <v>16284</v>
      </c>
      <c r="N242" s="130">
        <v>17124</v>
      </c>
      <c r="O242" s="131">
        <f t="shared" si="9"/>
        <v>30.206459032814557</v>
      </c>
      <c r="P242" s="132">
        <f t="shared" si="10"/>
        <v>31.764640412547067</v>
      </c>
      <c r="Q242" s="123">
        <v>2.0954999999999999</v>
      </c>
      <c r="R242" s="124">
        <v>23656</v>
      </c>
      <c r="S242" s="124">
        <v>47943</v>
      </c>
      <c r="T242" s="134">
        <f t="shared" si="11"/>
        <v>43.881355617800367</v>
      </c>
      <c r="U242" s="133">
        <v>88.93320224823313</v>
      </c>
    </row>
    <row r="243" spans="1:21">
      <c r="A243" s="109" t="s">
        <v>335</v>
      </c>
      <c r="B243" s="110">
        <v>39056</v>
      </c>
      <c r="C243" s="111">
        <v>1083</v>
      </c>
      <c r="D243" s="112">
        <v>1714</v>
      </c>
      <c r="E243" s="113">
        <v>2.7729414170000002</v>
      </c>
      <c r="F243" s="113">
        <v>4.3885702579999997</v>
      </c>
      <c r="G243" s="127">
        <v>58.264081259999998</v>
      </c>
      <c r="H243" s="115">
        <v>2765</v>
      </c>
      <c r="I243" s="116">
        <v>3704</v>
      </c>
      <c r="J243" s="117">
        <v>7.0795780419999996</v>
      </c>
      <c r="K243" s="117">
        <v>9.4838181069999994</v>
      </c>
      <c r="L243" s="128">
        <v>33.960217</v>
      </c>
      <c r="M243" s="129">
        <v>3441</v>
      </c>
      <c r="N243" s="130">
        <v>4824</v>
      </c>
      <c r="O243" s="131">
        <f t="shared" si="9"/>
        <v>8.8104260548955349</v>
      </c>
      <c r="P243" s="132">
        <f t="shared" si="10"/>
        <v>12.351495288816059</v>
      </c>
      <c r="Q243" s="123">
        <v>1.9910000000000001</v>
      </c>
      <c r="R243" s="124">
        <v>4800</v>
      </c>
      <c r="S243" s="124">
        <v>7830</v>
      </c>
      <c r="T243" s="134">
        <f t="shared" si="11"/>
        <v>12.290045063498566</v>
      </c>
      <c r="U243" s="133">
        <v>20.048136009832035</v>
      </c>
    </row>
    <row r="244" spans="1:21">
      <c r="A244" s="109" t="s">
        <v>336</v>
      </c>
      <c r="B244" s="110">
        <v>37313</v>
      </c>
      <c r="C244" s="111">
        <v>1118</v>
      </c>
      <c r="D244" s="112">
        <v>1680</v>
      </c>
      <c r="E244" s="113">
        <v>2.9962747570000001</v>
      </c>
      <c r="F244" s="113">
        <v>4.5024522280000001</v>
      </c>
      <c r="G244" s="127">
        <v>50.268336310000002</v>
      </c>
      <c r="H244" s="115">
        <v>3144</v>
      </c>
      <c r="I244" s="116">
        <v>4057</v>
      </c>
      <c r="J244" s="117">
        <v>8.4260177420000009</v>
      </c>
      <c r="K244" s="117">
        <v>10.872886129999999</v>
      </c>
      <c r="L244" s="128">
        <v>29.039440200000001</v>
      </c>
      <c r="M244" s="129">
        <v>3849</v>
      </c>
      <c r="N244" s="130">
        <v>5114</v>
      </c>
      <c r="O244" s="131">
        <f t="shared" si="9"/>
        <v>10.315439659100045</v>
      </c>
      <c r="P244" s="132">
        <f t="shared" si="10"/>
        <v>13.705678985876235</v>
      </c>
      <c r="Q244" s="123">
        <v>1.9910000000000001</v>
      </c>
      <c r="R244" s="124">
        <v>0</v>
      </c>
      <c r="S244" s="124">
        <v>12073</v>
      </c>
      <c r="T244" s="125">
        <f t="shared" si="11"/>
        <v>0</v>
      </c>
      <c r="U244" s="133">
        <v>32.356015329777826</v>
      </c>
    </row>
    <row r="245" spans="1:21">
      <c r="A245" s="109" t="s">
        <v>337</v>
      </c>
      <c r="B245" s="110">
        <v>44809</v>
      </c>
      <c r="C245" s="136">
        <v>0</v>
      </c>
      <c r="D245" s="137">
        <v>0</v>
      </c>
      <c r="E245" s="138">
        <v>0</v>
      </c>
      <c r="F245" s="138">
        <v>0</v>
      </c>
      <c r="G245" s="127">
        <v>0</v>
      </c>
      <c r="H245" s="115">
        <v>17749</v>
      </c>
      <c r="I245" s="116">
        <v>20798</v>
      </c>
      <c r="J245" s="117">
        <v>39.610346139999997</v>
      </c>
      <c r="K245" s="117">
        <v>46.41478274</v>
      </c>
      <c r="L245" s="128">
        <v>17.17843259</v>
      </c>
      <c r="M245" s="129">
        <v>17749</v>
      </c>
      <c r="N245" s="130">
        <v>20798</v>
      </c>
      <c r="O245" s="131">
        <f t="shared" si="9"/>
        <v>39.610346135820926</v>
      </c>
      <c r="P245" s="132">
        <f t="shared" si="10"/>
        <v>46.414782744537931</v>
      </c>
      <c r="Q245" s="123">
        <v>2.153</v>
      </c>
      <c r="R245" s="124">
        <v>43742</v>
      </c>
      <c r="S245" s="124">
        <v>44809</v>
      </c>
      <c r="T245" s="134">
        <f t="shared" si="11"/>
        <v>97.618781941127892</v>
      </c>
      <c r="U245" s="133">
        <v>100</v>
      </c>
    </row>
    <row r="246" spans="1:21">
      <c r="A246" s="109" t="s">
        <v>338</v>
      </c>
      <c r="B246" s="110">
        <v>59382</v>
      </c>
      <c r="C246" s="136">
        <v>0</v>
      </c>
      <c r="D246" s="137">
        <v>0</v>
      </c>
      <c r="E246" s="138">
        <v>0</v>
      </c>
      <c r="F246" s="138">
        <v>0</v>
      </c>
      <c r="G246" s="127">
        <v>0</v>
      </c>
      <c r="H246" s="115">
        <v>16687</v>
      </c>
      <c r="I246" s="116">
        <v>20899</v>
      </c>
      <c r="J246" s="117">
        <v>28.101108079999999</v>
      </c>
      <c r="K246" s="117">
        <v>35.194166580000001</v>
      </c>
      <c r="L246" s="128">
        <v>25.241205730000001</v>
      </c>
      <c r="M246" s="129">
        <v>16687</v>
      </c>
      <c r="N246" s="130">
        <v>20899</v>
      </c>
      <c r="O246" s="131">
        <f t="shared" si="9"/>
        <v>28.101108079889531</v>
      </c>
      <c r="P246" s="132">
        <f t="shared" si="10"/>
        <v>35.194166582466067</v>
      </c>
      <c r="Q246" s="123">
        <v>2.1549999999999998</v>
      </c>
      <c r="R246" s="124">
        <v>59382</v>
      </c>
      <c r="S246" s="124">
        <v>59382</v>
      </c>
      <c r="T246" s="134">
        <f t="shared" si="11"/>
        <v>100</v>
      </c>
      <c r="U246" s="133">
        <v>100</v>
      </c>
    </row>
    <row r="247" spans="1:21">
      <c r="A247" s="109" t="s">
        <v>339</v>
      </c>
      <c r="B247" s="110">
        <v>46840</v>
      </c>
      <c r="C247" s="111">
        <v>26</v>
      </c>
      <c r="D247" s="112">
        <v>80</v>
      </c>
      <c r="E247" s="113">
        <v>5.5508112999999998E-2</v>
      </c>
      <c r="F247" s="113">
        <v>0.17079419300000001</v>
      </c>
      <c r="G247" s="127">
        <v>207.69230769999999</v>
      </c>
      <c r="H247" s="115">
        <v>4621</v>
      </c>
      <c r="I247" s="116">
        <v>8286</v>
      </c>
      <c r="J247" s="117">
        <v>9.8654995729999992</v>
      </c>
      <c r="K247" s="117">
        <v>17.690008540000001</v>
      </c>
      <c r="L247" s="128">
        <v>79.311837260000004</v>
      </c>
      <c r="M247" s="129">
        <v>4627</v>
      </c>
      <c r="N247" s="130">
        <v>8342</v>
      </c>
      <c r="O247" s="131">
        <f t="shared" si="9"/>
        <v>9.8783091374893264</v>
      </c>
      <c r="P247" s="132">
        <f t="shared" si="10"/>
        <v>17.809564474807857</v>
      </c>
      <c r="Q247" s="123">
        <v>1.8049999999999999</v>
      </c>
      <c r="R247" s="124">
        <v>0</v>
      </c>
      <c r="S247" s="124">
        <v>0</v>
      </c>
      <c r="T247" s="125">
        <f t="shared" si="11"/>
        <v>0</v>
      </c>
      <c r="U247" s="126">
        <v>0</v>
      </c>
    </row>
    <row r="248" spans="1:21">
      <c r="A248" s="109" t="s">
        <v>340</v>
      </c>
      <c r="B248" s="110">
        <v>47079</v>
      </c>
      <c r="C248" s="111">
        <v>2291</v>
      </c>
      <c r="D248" s="112">
        <v>2859</v>
      </c>
      <c r="E248" s="113">
        <v>4.8662885789999999</v>
      </c>
      <c r="F248" s="113">
        <v>6.0727712990000002</v>
      </c>
      <c r="G248" s="127">
        <v>24.792666959999998</v>
      </c>
      <c r="H248" s="115">
        <v>6657</v>
      </c>
      <c r="I248" s="116">
        <v>9576</v>
      </c>
      <c r="J248" s="117">
        <v>14.14006245</v>
      </c>
      <c r="K248" s="117">
        <v>20.340279110000001</v>
      </c>
      <c r="L248" s="128">
        <v>43.848580439999999</v>
      </c>
      <c r="M248" s="129">
        <v>8101</v>
      </c>
      <c r="N248" s="130">
        <v>11112</v>
      </c>
      <c r="O248" s="131">
        <f t="shared" si="9"/>
        <v>17.20724739268039</v>
      </c>
      <c r="P248" s="132">
        <f t="shared" si="10"/>
        <v>23.602880265086341</v>
      </c>
      <c r="Q248" s="123">
        <v>1.9434</v>
      </c>
      <c r="R248" s="124">
        <v>0</v>
      </c>
      <c r="S248" s="124">
        <v>0</v>
      </c>
      <c r="T248" s="125">
        <f t="shared" si="11"/>
        <v>0</v>
      </c>
      <c r="U248" s="126">
        <v>0</v>
      </c>
    </row>
    <row r="249" spans="1:21">
      <c r="A249" s="109" t="s">
        <v>341</v>
      </c>
      <c r="B249" s="110">
        <v>46462</v>
      </c>
      <c r="C249" s="111">
        <v>1166</v>
      </c>
      <c r="D249" s="112">
        <v>1376</v>
      </c>
      <c r="E249" s="113">
        <v>2.5095777190000002</v>
      </c>
      <c r="F249" s="113">
        <v>2.9615599850000001</v>
      </c>
      <c r="G249" s="127">
        <v>18.010291599999999</v>
      </c>
      <c r="H249" s="115">
        <v>5090</v>
      </c>
      <c r="I249" s="116">
        <v>6706</v>
      </c>
      <c r="J249" s="117">
        <v>10.95518919</v>
      </c>
      <c r="K249" s="117">
        <v>14.43330033</v>
      </c>
      <c r="L249" s="128">
        <v>31.748526519999999</v>
      </c>
      <c r="M249" s="129">
        <v>5737</v>
      </c>
      <c r="N249" s="130">
        <v>7396</v>
      </c>
      <c r="O249" s="131">
        <f t="shared" si="9"/>
        <v>12.347725022599114</v>
      </c>
      <c r="P249" s="132">
        <f t="shared" si="10"/>
        <v>15.918384916706124</v>
      </c>
      <c r="Q249" s="123">
        <v>2.1440830000000002</v>
      </c>
      <c r="R249" s="124">
        <v>0</v>
      </c>
      <c r="S249" s="124">
        <v>5873</v>
      </c>
      <c r="T249" s="125">
        <f t="shared" si="11"/>
        <v>0</v>
      </c>
      <c r="U249" s="133">
        <v>12.640437346648875</v>
      </c>
    </row>
    <row r="250" spans="1:21">
      <c r="A250" s="109" t="s">
        <v>342</v>
      </c>
      <c r="B250" s="110">
        <v>60269</v>
      </c>
      <c r="C250" s="111">
        <v>1</v>
      </c>
      <c r="D250" s="112">
        <v>352</v>
      </c>
      <c r="E250" s="113">
        <v>0</v>
      </c>
      <c r="F250" s="113">
        <v>0.58404818400000003</v>
      </c>
      <c r="G250" s="127">
        <f>((D250-C250/C250)*100)</f>
        <v>35100</v>
      </c>
      <c r="H250" s="115">
        <v>39280</v>
      </c>
      <c r="I250" s="116">
        <v>44439</v>
      </c>
      <c r="J250" s="117">
        <v>65.174467800000002</v>
      </c>
      <c r="K250" s="117">
        <v>73.734424000000004</v>
      </c>
      <c r="L250" s="128">
        <v>13.13391039</v>
      </c>
      <c r="M250" s="129">
        <v>39280</v>
      </c>
      <c r="N250" s="130">
        <v>44443</v>
      </c>
      <c r="O250" s="131">
        <f t="shared" si="9"/>
        <v>65.174467802684632</v>
      </c>
      <c r="P250" s="132">
        <f t="shared" si="10"/>
        <v>73.741060910252372</v>
      </c>
      <c r="Q250" s="123">
        <v>2.1619999999999999</v>
      </c>
      <c r="R250" s="124">
        <v>60269</v>
      </c>
      <c r="S250" s="124">
        <v>60269</v>
      </c>
      <c r="T250" s="134">
        <f t="shared" si="11"/>
        <v>100</v>
      </c>
      <c r="U250" s="133">
        <v>100</v>
      </c>
    </row>
    <row r="251" spans="1:21">
      <c r="A251" s="109" t="s">
        <v>343</v>
      </c>
      <c r="B251" s="110">
        <v>51912</v>
      </c>
      <c r="C251" s="111">
        <v>192</v>
      </c>
      <c r="D251" s="112">
        <v>201</v>
      </c>
      <c r="E251" s="113">
        <v>0.36985668100000002</v>
      </c>
      <c r="F251" s="113">
        <v>0.38719371200000002</v>
      </c>
      <c r="G251" s="127">
        <v>4.6875</v>
      </c>
      <c r="H251" s="115">
        <v>4371</v>
      </c>
      <c r="I251" s="116">
        <v>6152</v>
      </c>
      <c r="J251" s="117">
        <v>8.4200184930000006</v>
      </c>
      <c r="K251" s="117">
        <v>11.850824469999999</v>
      </c>
      <c r="L251" s="128">
        <v>40.745824749999997</v>
      </c>
      <c r="M251" s="129">
        <v>4444</v>
      </c>
      <c r="N251" s="130">
        <v>6229</v>
      </c>
      <c r="O251" s="131">
        <f t="shared" si="9"/>
        <v>8.5606410849129304</v>
      </c>
      <c r="P251" s="132">
        <f t="shared" si="10"/>
        <v>11.999152411773771</v>
      </c>
      <c r="Q251" s="123">
        <v>2.1633749999999998</v>
      </c>
      <c r="R251" s="124">
        <v>0</v>
      </c>
      <c r="S251" s="124">
        <v>5900</v>
      </c>
      <c r="T251" s="125">
        <f t="shared" si="11"/>
        <v>0</v>
      </c>
      <c r="U251" s="133">
        <v>11.365387578979812</v>
      </c>
    </row>
    <row r="252" spans="1:21">
      <c r="A252" s="109" t="s">
        <v>344</v>
      </c>
      <c r="B252" s="110">
        <v>50263</v>
      </c>
      <c r="C252" s="111">
        <v>5192</v>
      </c>
      <c r="D252" s="112">
        <v>5625</v>
      </c>
      <c r="E252" s="113">
        <v>10.32966596</v>
      </c>
      <c r="F252" s="113">
        <v>11.191134630000001</v>
      </c>
      <c r="G252" s="127">
        <v>8.3397534669999995</v>
      </c>
      <c r="H252" s="115">
        <v>7871</v>
      </c>
      <c r="I252" s="116">
        <v>12760</v>
      </c>
      <c r="J252" s="117">
        <v>15.65963034</v>
      </c>
      <c r="K252" s="117">
        <v>25.38646718</v>
      </c>
      <c r="L252" s="128">
        <v>62.114089700000001</v>
      </c>
      <c r="M252" s="129">
        <v>11763</v>
      </c>
      <c r="N252" s="130">
        <v>16577</v>
      </c>
      <c r="O252" s="131">
        <f t="shared" si="9"/>
        <v>23.402900742096573</v>
      </c>
      <c r="P252" s="132">
        <f t="shared" si="10"/>
        <v>32.980522451902985</v>
      </c>
      <c r="Q252" s="123">
        <v>2.161</v>
      </c>
      <c r="R252" s="124">
        <v>29381</v>
      </c>
      <c r="S252" s="124">
        <v>50263</v>
      </c>
      <c r="T252" s="134">
        <f t="shared" si="11"/>
        <v>58.454529176531445</v>
      </c>
      <c r="U252" s="133">
        <v>100</v>
      </c>
    </row>
    <row r="253" spans="1:21">
      <c r="A253" s="109" t="s">
        <v>345</v>
      </c>
      <c r="B253" s="110">
        <v>49362</v>
      </c>
      <c r="C253" s="111">
        <v>37249</v>
      </c>
      <c r="D253" s="112">
        <v>39518</v>
      </c>
      <c r="E253" s="113">
        <v>75.460880840000002</v>
      </c>
      <c r="F253" s="113">
        <v>80.057534140000001</v>
      </c>
      <c r="G253" s="127">
        <v>6.091438696</v>
      </c>
      <c r="H253" s="115">
        <v>6184</v>
      </c>
      <c r="I253" s="116">
        <v>9073</v>
      </c>
      <c r="J253" s="117">
        <v>12.52785544</v>
      </c>
      <c r="K253" s="117">
        <v>18.380535630000001</v>
      </c>
      <c r="L253" s="128">
        <v>46.717335060000003</v>
      </c>
      <c r="M253" s="129">
        <v>38270</v>
      </c>
      <c r="N253" s="130">
        <v>40570</v>
      </c>
      <c r="O253" s="131">
        <f t="shared" si="9"/>
        <v>77.529273530245931</v>
      </c>
      <c r="P253" s="132">
        <f t="shared" si="10"/>
        <v>82.188728171467929</v>
      </c>
      <c r="Q253" s="123">
        <v>1.9590000000000001</v>
      </c>
      <c r="R253" s="124">
        <v>0</v>
      </c>
      <c r="S253" s="124">
        <v>0</v>
      </c>
      <c r="T253" s="125">
        <f t="shared" si="11"/>
        <v>0</v>
      </c>
      <c r="U253" s="126">
        <v>0</v>
      </c>
    </row>
    <row r="254" spans="1:21">
      <c r="A254" s="109" t="s">
        <v>346</v>
      </c>
      <c r="B254" s="110">
        <v>53281</v>
      </c>
      <c r="C254" s="111">
        <v>45035</v>
      </c>
      <c r="D254" s="112">
        <v>45456</v>
      </c>
      <c r="E254" s="113">
        <v>84.523563749999994</v>
      </c>
      <c r="F254" s="113">
        <v>85.313714079999997</v>
      </c>
      <c r="G254" s="127">
        <v>0.934828467</v>
      </c>
      <c r="H254" s="115">
        <v>6190</v>
      </c>
      <c r="I254" s="116">
        <v>9316</v>
      </c>
      <c r="J254" s="117">
        <v>11.61764982</v>
      </c>
      <c r="K254" s="117">
        <v>17.484656820000001</v>
      </c>
      <c r="L254" s="128">
        <v>50.50080775</v>
      </c>
      <c r="M254" s="129">
        <v>45863</v>
      </c>
      <c r="N254" s="130">
        <v>46500</v>
      </c>
      <c r="O254" s="131">
        <f t="shared" si="9"/>
        <v>86.077588633846958</v>
      </c>
      <c r="P254" s="132">
        <f t="shared" si="10"/>
        <v>87.273136765451099</v>
      </c>
      <c r="Q254" s="123">
        <v>1.974</v>
      </c>
      <c r="R254" s="124">
        <v>0</v>
      </c>
      <c r="S254" s="124">
        <v>0</v>
      </c>
      <c r="T254" s="125">
        <f t="shared" si="11"/>
        <v>0</v>
      </c>
      <c r="U254" s="126">
        <v>0</v>
      </c>
    </row>
    <row r="255" spans="1:21">
      <c r="A255" s="109" t="s">
        <v>347</v>
      </c>
      <c r="B255" s="110">
        <v>54205</v>
      </c>
      <c r="C255" s="111">
        <v>34811</v>
      </c>
      <c r="D255" s="112">
        <v>36874</v>
      </c>
      <c r="E255" s="113">
        <v>64.221012819999999</v>
      </c>
      <c r="F255" s="113">
        <v>68.026934780000005</v>
      </c>
      <c r="G255" s="127">
        <v>5.9262876679999996</v>
      </c>
      <c r="H255" s="115">
        <v>7674</v>
      </c>
      <c r="I255" s="116">
        <v>11401</v>
      </c>
      <c r="J255" s="117">
        <v>14.157365560000001</v>
      </c>
      <c r="K255" s="117">
        <v>21.033115030000001</v>
      </c>
      <c r="L255" s="128">
        <v>48.56658848</v>
      </c>
      <c r="M255" s="129">
        <v>36273</v>
      </c>
      <c r="N255" s="130">
        <v>38685</v>
      </c>
      <c r="O255" s="131">
        <f t="shared" si="9"/>
        <v>66.918180979614434</v>
      </c>
      <c r="P255" s="132">
        <f t="shared" si="10"/>
        <v>71.367954985702426</v>
      </c>
      <c r="Q255" s="123">
        <v>1.9844999999999999</v>
      </c>
      <c r="R255" s="124">
        <v>0</v>
      </c>
      <c r="S255" s="124">
        <v>0</v>
      </c>
      <c r="T255" s="125">
        <f t="shared" si="11"/>
        <v>0</v>
      </c>
      <c r="U255" s="126">
        <v>0</v>
      </c>
    </row>
    <row r="256" spans="1:21">
      <c r="A256" s="109" t="s">
        <v>348</v>
      </c>
      <c r="B256" s="110">
        <v>41961</v>
      </c>
      <c r="C256" s="111">
        <v>587</v>
      </c>
      <c r="D256" s="112">
        <v>769</v>
      </c>
      <c r="E256" s="113">
        <v>1.3989180430000001</v>
      </c>
      <c r="F256" s="113">
        <v>1.832654131</v>
      </c>
      <c r="G256" s="127">
        <v>31.005110729999998</v>
      </c>
      <c r="H256" s="115">
        <v>4592</v>
      </c>
      <c r="I256" s="116">
        <v>5826</v>
      </c>
      <c r="J256" s="117">
        <v>10.94349515</v>
      </c>
      <c r="K256" s="117">
        <v>13.884321160000001</v>
      </c>
      <c r="L256" s="128">
        <v>26.872822299999999</v>
      </c>
      <c r="M256" s="129">
        <v>5012</v>
      </c>
      <c r="N256" s="130">
        <v>6339</v>
      </c>
      <c r="O256" s="131">
        <f t="shared" si="9"/>
        <v>11.944424584733444</v>
      </c>
      <c r="P256" s="132">
        <f t="shared" si="10"/>
        <v>15.106884964609996</v>
      </c>
      <c r="Q256" s="123">
        <v>2.0609999999999999</v>
      </c>
      <c r="R256" s="124">
        <v>0</v>
      </c>
      <c r="S256" s="124">
        <v>0</v>
      </c>
      <c r="T256" s="125">
        <f t="shared" si="11"/>
        <v>0</v>
      </c>
      <c r="U256" s="126">
        <v>0</v>
      </c>
    </row>
    <row r="257" spans="1:21">
      <c r="A257" s="109" t="s">
        <v>349</v>
      </c>
      <c r="B257" s="110">
        <v>45743</v>
      </c>
      <c r="C257" s="111">
        <v>184</v>
      </c>
      <c r="D257" s="112">
        <v>380</v>
      </c>
      <c r="E257" s="113">
        <v>0.40224733800000001</v>
      </c>
      <c r="F257" s="113">
        <v>0.83072819899999994</v>
      </c>
      <c r="G257" s="127">
        <v>106.5217391</v>
      </c>
      <c r="H257" s="115">
        <v>5055</v>
      </c>
      <c r="I257" s="116">
        <v>6445</v>
      </c>
      <c r="J257" s="117">
        <v>11.050871170000001</v>
      </c>
      <c r="K257" s="117">
        <v>14.08958748</v>
      </c>
      <c r="L257" s="128">
        <v>27.4975272</v>
      </c>
      <c r="M257" s="129">
        <v>5156</v>
      </c>
      <c r="N257" s="130">
        <v>6627</v>
      </c>
      <c r="O257" s="131">
        <f t="shared" si="9"/>
        <v>11.271669982292373</v>
      </c>
      <c r="P257" s="132">
        <f t="shared" si="10"/>
        <v>14.48746256257788</v>
      </c>
      <c r="Q257" s="123">
        <v>1.792667</v>
      </c>
      <c r="R257" s="124">
        <v>0</v>
      </c>
      <c r="S257" s="124">
        <v>0</v>
      </c>
      <c r="T257" s="125">
        <f t="shared" si="11"/>
        <v>0</v>
      </c>
      <c r="U257" s="126">
        <v>0</v>
      </c>
    </row>
    <row r="258" spans="1:21">
      <c r="A258" s="109" t="s">
        <v>350</v>
      </c>
      <c r="B258" s="110">
        <v>45110</v>
      </c>
      <c r="C258" s="111">
        <v>10108</v>
      </c>
      <c r="D258" s="112">
        <v>11946</v>
      </c>
      <c r="E258" s="113">
        <v>22.407448460000001</v>
      </c>
      <c r="F258" s="113">
        <v>26.481933049999999</v>
      </c>
      <c r="G258" s="127">
        <v>18.18361694</v>
      </c>
      <c r="H258" s="115">
        <v>5136</v>
      </c>
      <c r="I258" s="116">
        <v>7030</v>
      </c>
      <c r="J258" s="117">
        <v>11.385502109999999</v>
      </c>
      <c r="K258" s="117">
        <v>15.584127690000001</v>
      </c>
      <c r="L258" s="128">
        <v>36.876947039999997</v>
      </c>
      <c r="M258" s="129">
        <v>13282</v>
      </c>
      <c r="N258" s="130">
        <v>16022</v>
      </c>
      <c r="O258" s="131">
        <f t="shared" si="9"/>
        <v>29.44358235424518</v>
      </c>
      <c r="P258" s="132">
        <f t="shared" si="10"/>
        <v>35.517623586787849</v>
      </c>
      <c r="Q258" s="123">
        <v>1.770667</v>
      </c>
      <c r="R258" s="124">
        <v>0</v>
      </c>
      <c r="S258" s="124">
        <v>0</v>
      </c>
      <c r="T258" s="125">
        <f t="shared" si="11"/>
        <v>0</v>
      </c>
      <c r="U258" s="126">
        <v>0</v>
      </c>
    </row>
    <row r="259" spans="1:21">
      <c r="A259" s="109" t="s">
        <v>351</v>
      </c>
      <c r="B259" s="110">
        <v>53689</v>
      </c>
      <c r="C259" s="111">
        <v>2796</v>
      </c>
      <c r="D259" s="112">
        <v>3088</v>
      </c>
      <c r="E259" s="113">
        <v>5.2077706790000002</v>
      </c>
      <c r="F259" s="113">
        <v>5.7516437260000002</v>
      </c>
      <c r="G259" s="127">
        <v>10.4434907</v>
      </c>
      <c r="H259" s="115">
        <v>8347</v>
      </c>
      <c r="I259" s="116">
        <v>11144</v>
      </c>
      <c r="J259" s="117">
        <v>15.5469463</v>
      </c>
      <c r="K259" s="117">
        <v>20.756579559999999</v>
      </c>
      <c r="L259" s="128">
        <v>33.50904517</v>
      </c>
      <c r="M259" s="129">
        <v>9843</v>
      </c>
      <c r="N259" s="130">
        <v>12398</v>
      </c>
      <c r="O259" s="131">
        <f t="shared" ref="O259:O322" si="12">(M259/B259)*100</f>
        <v>18.333364376315448</v>
      </c>
      <c r="P259" s="132">
        <f t="shared" ref="P259:P322" si="13">(N259/B259)*100</f>
        <v>23.092253534243515</v>
      </c>
      <c r="Q259" s="123">
        <v>2.0117500000000001</v>
      </c>
      <c r="R259" s="124">
        <v>0</v>
      </c>
      <c r="S259" s="124">
        <v>0</v>
      </c>
      <c r="T259" s="125">
        <f t="shared" ref="T259:T322" si="14">((R259/B259)*100)</f>
        <v>0</v>
      </c>
      <c r="U259" s="126">
        <v>0</v>
      </c>
    </row>
    <row r="260" spans="1:21">
      <c r="A260" s="109" t="s">
        <v>352</v>
      </c>
      <c r="B260" s="110">
        <v>50625</v>
      </c>
      <c r="C260" s="111">
        <v>626</v>
      </c>
      <c r="D260" s="112">
        <v>767</v>
      </c>
      <c r="E260" s="113">
        <v>1.23654321</v>
      </c>
      <c r="F260" s="113">
        <v>1.5150617280000001</v>
      </c>
      <c r="G260" s="127">
        <v>22.523961660000001</v>
      </c>
      <c r="H260" s="115">
        <v>6848</v>
      </c>
      <c r="I260" s="116">
        <v>8945</v>
      </c>
      <c r="J260" s="117">
        <v>13.52691358</v>
      </c>
      <c r="K260" s="117">
        <v>17.669135799999999</v>
      </c>
      <c r="L260" s="128">
        <v>30.62207944</v>
      </c>
      <c r="M260" s="129">
        <v>6981</v>
      </c>
      <c r="N260" s="130">
        <v>9045</v>
      </c>
      <c r="O260" s="131">
        <f t="shared" si="12"/>
        <v>13.78962962962963</v>
      </c>
      <c r="P260" s="132">
        <f t="shared" si="13"/>
        <v>17.866666666666667</v>
      </c>
      <c r="Q260" s="123">
        <v>2.0302500000000001</v>
      </c>
      <c r="R260" s="124">
        <v>0</v>
      </c>
      <c r="S260" s="124">
        <v>0</v>
      </c>
      <c r="T260" s="125">
        <f t="shared" si="14"/>
        <v>0</v>
      </c>
      <c r="U260" s="126">
        <v>0</v>
      </c>
    </row>
    <row r="261" spans="1:21">
      <c r="A261" s="109" t="s">
        <v>353</v>
      </c>
      <c r="B261" s="110">
        <v>42802</v>
      </c>
      <c r="C261" s="111">
        <v>482</v>
      </c>
      <c r="D261" s="112">
        <v>552</v>
      </c>
      <c r="E261" s="113">
        <v>1.126115602</v>
      </c>
      <c r="F261" s="113">
        <v>1.2896593620000001</v>
      </c>
      <c r="G261" s="127">
        <v>14.52282158</v>
      </c>
      <c r="H261" s="115">
        <v>4383</v>
      </c>
      <c r="I261" s="116">
        <v>6089</v>
      </c>
      <c r="J261" s="117">
        <v>10.240175689999999</v>
      </c>
      <c r="K261" s="117">
        <v>14.22597075</v>
      </c>
      <c r="L261" s="128">
        <v>38.923112019999998</v>
      </c>
      <c r="M261" s="129">
        <v>4727</v>
      </c>
      <c r="N261" s="130">
        <v>6447</v>
      </c>
      <c r="O261" s="131">
        <f t="shared" si="12"/>
        <v>11.043876454371292</v>
      </c>
      <c r="P261" s="132">
        <f t="shared" si="13"/>
        <v>15.062380262604552</v>
      </c>
      <c r="Q261" s="123">
        <v>2.0015000000000001</v>
      </c>
      <c r="R261" s="124">
        <v>0</v>
      </c>
      <c r="S261" s="124">
        <v>0</v>
      </c>
      <c r="T261" s="125">
        <f t="shared" si="14"/>
        <v>0</v>
      </c>
      <c r="U261" s="126">
        <v>0</v>
      </c>
    </row>
    <row r="262" spans="1:21">
      <c r="A262" s="109" t="s">
        <v>354</v>
      </c>
      <c r="B262" s="110">
        <v>44242</v>
      </c>
      <c r="C262" s="111">
        <v>1414</v>
      </c>
      <c r="D262" s="112">
        <v>1679</v>
      </c>
      <c r="E262" s="113">
        <v>3.1960580439999999</v>
      </c>
      <c r="F262" s="113">
        <v>3.795036391</v>
      </c>
      <c r="G262" s="127">
        <v>18.741159830000001</v>
      </c>
      <c r="H262" s="115">
        <v>5934</v>
      </c>
      <c r="I262" s="116">
        <v>8134</v>
      </c>
      <c r="J262" s="117">
        <v>13.412594370000001</v>
      </c>
      <c r="K262" s="117">
        <v>18.385244790000002</v>
      </c>
      <c r="L262" s="128">
        <v>37.074486010000001</v>
      </c>
      <c r="M262" s="129">
        <v>6861</v>
      </c>
      <c r="N262" s="130">
        <v>9157</v>
      </c>
      <c r="O262" s="131">
        <f t="shared" si="12"/>
        <v>15.507888431806879</v>
      </c>
      <c r="P262" s="132">
        <f t="shared" si="13"/>
        <v>20.697527236562543</v>
      </c>
      <c r="Q262" s="123">
        <v>1.9723329999999999</v>
      </c>
      <c r="R262" s="124">
        <v>0</v>
      </c>
      <c r="S262" s="124">
        <v>0</v>
      </c>
      <c r="T262" s="125">
        <f t="shared" si="14"/>
        <v>0</v>
      </c>
      <c r="U262" s="126">
        <v>0</v>
      </c>
    </row>
    <row r="263" spans="1:21">
      <c r="A263" s="109" t="s">
        <v>355</v>
      </c>
      <c r="B263" s="110">
        <v>63677</v>
      </c>
      <c r="C263" s="111">
        <v>7677</v>
      </c>
      <c r="D263" s="112">
        <v>7694</v>
      </c>
      <c r="E263" s="113">
        <v>12.056158419999999</v>
      </c>
      <c r="F263" s="113">
        <v>12.08285566</v>
      </c>
      <c r="G263" s="127">
        <v>0.22144066700000001</v>
      </c>
      <c r="H263" s="115">
        <v>9608</v>
      </c>
      <c r="I263" s="116">
        <v>13099</v>
      </c>
      <c r="J263" s="117">
        <v>15.088650530000001</v>
      </c>
      <c r="K263" s="117">
        <v>20.571006799999999</v>
      </c>
      <c r="L263" s="128">
        <v>36.334304750000001</v>
      </c>
      <c r="M263" s="129">
        <v>15225</v>
      </c>
      <c r="N263" s="130">
        <v>17896</v>
      </c>
      <c r="O263" s="131">
        <f t="shared" si="12"/>
        <v>23.909731928325769</v>
      </c>
      <c r="P263" s="132">
        <f t="shared" si="13"/>
        <v>28.104339086326302</v>
      </c>
      <c r="Q263" s="123">
        <v>2.0196670000000001</v>
      </c>
      <c r="R263" s="124">
        <v>0</v>
      </c>
      <c r="S263" s="124">
        <v>0</v>
      </c>
      <c r="T263" s="125">
        <f t="shared" si="14"/>
        <v>0</v>
      </c>
      <c r="U263" s="126">
        <v>0</v>
      </c>
    </row>
    <row r="264" spans="1:21">
      <c r="A264" s="109" t="s">
        <v>356</v>
      </c>
      <c r="B264" s="110">
        <v>46533</v>
      </c>
      <c r="C264" s="111">
        <v>223</v>
      </c>
      <c r="D264" s="112">
        <v>238</v>
      </c>
      <c r="E264" s="113">
        <v>0.47922979399999999</v>
      </c>
      <c r="F264" s="113">
        <v>0.51146498200000001</v>
      </c>
      <c r="G264" s="127">
        <v>6.7264573990000001</v>
      </c>
      <c r="H264" s="115">
        <v>4098</v>
      </c>
      <c r="I264" s="116">
        <v>5731</v>
      </c>
      <c r="J264" s="117">
        <v>8.8066533430000007</v>
      </c>
      <c r="K264" s="117">
        <v>12.3159908</v>
      </c>
      <c r="L264" s="128">
        <v>39.84870669</v>
      </c>
      <c r="M264" s="129">
        <v>4243</v>
      </c>
      <c r="N264" s="130">
        <v>5860</v>
      </c>
      <c r="O264" s="131">
        <f t="shared" si="12"/>
        <v>9.1182601594567299</v>
      </c>
      <c r="P264" s="132">
        <f t="shared" si="13"/>
        <v>12.59321341843423</v>
      </c>
      <c r="Q264" s="123">
        <v>2.0219999999999998</v>
      </c>
      <c r="R264" s="124">
        <v>0</v>
      </c>
      <c r="S264" s="124">
        <v>0</v>
      </c>
      <c r="T264" s="125">
        <f t="shared" si="14"/>
        <v>0</v>
      </c>
      <c r="U264" s="126">
        <v>0</v>
      </c>
    </row>
    <row r="265" spans="1:21">
      <c r="A265" s="109" t="s">
        <v>357</v>
      </c>
      <c r="B265" s="110">
        <v>47292</v>
      </c>
      <c r="C265" s="111">
        <v>427</v>
      </c>
      <c r="D265" s="112">
        <v>456</v>
      </c>
      <c r="E265" s="113">
        <v>0.90290112499999997</v>
      </c>
      <c r="F265" s="113">
        <v>0.96422227900000002</v>
      </c>
      <c r="G265" s="127">
        <v>6.7915690870000001</v>
      </c>
      <c r="H265" s="115">
        <v>5452</v>
      </c>
      <c r="I265" s="116">
        <v>7471</v>
      </c>
      <c r="J265" s="117">
        <v>11.528376890000001</v>
      </c>
      <c r="K265" s="117">
        <v>15.7975979</v>
      </c>
      <c r="L265" s="128">
        <v>37.032281730000001</v>
      </c>
      <c r="M265" s="129">
        <v>5681</v>
      </c>
      <c r="N265" s="130">
        <v>7686</v>
      </c>
      <c r="O265" s="131">
        <f t="shared" si="12"/>
        <v>12.01260255434323</v>
      </c>
      <c r="P265" s="132">
        <f t="shared" si="13"/>
        <v>16.25222024866785</v>
      </c>
      <c r="Q265" s="123">
        <v>1.9990000000000001</v>
      </c>
      <c r="R265" s="124">
        <v>0</v>
      </c>
      <c r="S265" s="124">
        <v>0</v>
      </c>
      <c r="T265" s="125">
        <f t="shared" si="14"/>
        <v>0</v>
      </c>
      <c r="U265" s="126">
        <v>0</v>
      </c>
    </row>
    <row r="266" spans="1:21">
      <c r="A266" s="109" t="s">
        <v>358</v>
      </c>
      <c r="B266" s="110">
        <v>43523</v>
      </c>
      <c r="C266" s="111">
        <v>7301</v>
      </c>
      <c r="D266" s="112">
        <v>9227</v>
      </c>
      <c r="E266" s="113">
        <v>16.77503849</v>
      </c>
      <c r="F266" s="113">
        <v>21.200284910000001</v>
      </c>
      <c r="G266" s="127">
        <v>26.379947949999998</v>
      </c>
      <c r="H266" s="115">
        <v>10684</v>
      </c>
      <c r="I266" s="116">
        <v>12945</v>
      </c>
      <c r="J266" s="117">
        <v>24.54794017</v>
      </c>
      <c r="K266" s="117">
        <v>29.74289456</v>
      </c>
      <c r="L266" s="128">
        <v>21.162485960000001</v>
      </c>
      <c r="M266" s="129">
        <v>13793</v>
      </c>
      <c r="N266" s="130">
        <v>16284</v>
      </c>
      <c r="O266" s="131">
        <f t="shared" si="12"/>
        <v>31.691289662936839</v>
      </c>
      <c r="P266" s="132">
        <f t="shared" si="13"/>
        <v>37.414700273418653</v>
      </c>
      <c r="Q266" s="123">
        <v>2.13</v>
      </c>
      <c r="R266" s="124">
        <v>0</v>
      </c>
      <c r="S266" s="124">
        <v>0</v>
      </c>
      <c r="T266" s="125">
        <f t="shared" si="14"/>
        <v>0</v>
      </c>
      <c r="U266" s="126">
        <v>0</v>
      </c>
    </row>
    <row r="267" spans="1:21">
      <c r="A267" s="109" t="s">
        <v>359</v>
      </c>
      <c r="B267" s="110">
        <v>51611</v>
      </c>
      <c r="C267" s="111">
        <v>3020</v>
      </c>
      <c r="D267" s="112">
        <v>4184</v>
      </c>
      <c r="E267" s="113">
        <v>5.8514657730000001</v>
      </c>
      <c r="F267" s="113">
        <v>8.1067989380000007</v>
      </c>
      <c r="G267" s="127">
        <v>38.543046359999998</v>
      </c>
      <c r="H267" s="115">
        <v>12722</v>
      </c>
      <c r="I267" s="116">
        <v>15410</v>
      </c>
      <c r="J267" s="117">
        <v>24.649783960000001</v>
      </c>
      <c r="K267" s="117">
        <v>29.857976010000002</v>
      </c>
      <c r="L267" s="128">
        <v>21.128753339999999</v>
      </c>
      <c r="M267" s="129">
        <v>13470</v>
      </c>
      <c r="N267" s="130">
        <v>16528</v>
      </c>
      <c r="O267" s="131">
        <f t="shared" si="12"/>
        <v>26.099087403848014</v>
      </c>
      <c r="P267" s="132">
        <f t="shared" si="13"/>
        <v>32.024180891670376</v>
      </c>
      <c r="Q267" s="123">
        <v>2.1315</v>
      </c>
      <c r="R267" s="124">
        <v>0</v>
      </c>
      <c r="S267" s="124">
        <v>0</v>
      </c>
      <c r="T267" s="125">
        <f t="shared" si="14"/>
        <v>0</v>
      </c>
      <c r="U267" s="126">
        <v>0</v>
      </c>
    </row>
    <row r="268" spans="1:21">
      <c r="A268" s="109" t="s">
        <v>360</v>
      </c>
      <c r="B268" s="110">
        <v>55270</v>
      </c>
      <c r="C268" s="111">
        <v>4846</v>
      </c>
      <c r="D268" s="112">
        <v>6333</v>
      </c>
      <c r="E268" s="113">
        <v>8.7678668359999996</v>
      </c>
      <c r="F268" s="113">
        <v>11.458295639999999</v>
      </c>
      <c r="G268" s="127">
        <v>30.685101110000002</v>
      </c>
      <c r="H268" s="115">
        <v>10133</v>
      </c>
      <c r="I268" s="116">
        <v>12406</v>
      </c>
      <c r="J268" s="117">
        <v>18.333634880000002</v>
      </c>
      <c r="K268" s="117">
        <v>22.446173330000001</v>
      </c>
      <c r="L268" s="128">
        <v>22.431658939999998</v>
      </c>
      <c r="M268" s="129">
        <v>12502</v>
      </c>
      <c r="N268" s="130">
        <v>15256</v>
      </c>
      <c r="O268" s="131">
        <f t="shared" si="12"/>
        <v>22.619866111814726</v>
      </c>
      <c r="P268" s="132">
        <f t="shared" si="13"/>
        <v>27.602677763705447</v>
      </c>
      <c r="Q268" s="123">
        <v>2.1286670000000001</v>
      </c>
      <c r="R268" s="124">
        <v>0</v>
      </c>
      <c r="S268" s="124">
        <v>0</v>
      </c>
      <c r="T268" s="125">
        <f t="shared" si="14"/>
        <v>0</v>
      </c>
      <c r="U268" s="126">
        <v>0</v>
      </c>
    </row>
    <row r="269" spans="1:21">
      <c r="A269" s="109" t="s">
        <v>361</v>
      </c>
      <c r="B269" s="110">
        <v>53471</v>
      </c>
      <c r="C269" s="111">
        <v>3530</v>
      </c>
      <c r="D269" s="112">
        <v>3851</v>
      </c>
      <c r="E269" s="113">
        <v>6.601709338</v>
      </c>
      <c r="F269" s="113">
        <v>7.202034748</v>
      </c>
      <c r="G269" s="127">
        <v>9.0934844189999993</v>
      </c>
      <c r="H269" s="115">
        <v>7372</v>
      </c>
      <c r="I269" s="116">
        <v>9365</v>
      </c>
      <c r="J269" s="117">
        <v>13.78691253</v>
      </c>
      <c r="K269" s="117">
        <v>17.51416656</v>
      </c>
      <c r="L269" s="128">
        <v>27.034725989999998</v>
      </c>
      <c r="M269" s="129">
        <v>9384</v>
      </c>
      <c r="N269" s="130">
        <v>11300</v>
      </c>
      <c r="O269" s="131">
        <f t="shared" si="12"/>
        <v>17.549699837294984</v>
      </c>
      <c r="P269" s="132">
        <f t="shared" si="13"/>
        <v>21.132950571337737</v>
      </c>
      <c r="Q269" s="123">
        <v>1.8713329999999999</v>
      </c>
      <c r="R269" s="124">
        <v>0</v>
      </c>
      <c r="S269" s="124">
        <v>0</v>
      </c>
      <c r="T269" s="125">
        <f t="shared" si="14"/>
        <v>0</v>
      </c>
      <c r="U269" s="126">
        <v>0</v>
      </c>
    </row>
    <row r="270" spans="1:21">
      <c r="A270" s="109" t="s">
        <v>362</v>
      </c>
      <c r="B270" s="110">
        <v>47933</v>
      </c>
      <c r="C270" s="111">
        <v>4322</v>
      </c>
      <c r="D270" s="112">
        <v>4638</v>
      </c>
      <c r="E270" s="113">
        <v>9.0167525499999996</v>
      </c>
      <c r="F270" s="113">
        <v>9.6760060919999997</v>
      </c>
      <c r="G270" s="127">
        <v>7.3114298939999998</v>
      </c>
      <c r="H270" s="115">
        <v>3624</v>
      </c>
      <c r="I270" s="116">
        <v>4732</v>
      </c>
      <c r="J270" s="117">
        <v>7.5605532719999999</v>
      </c>
      <c r="K270" s="117">
        <v>9.8721131579999994</v>
      </c>
      <c r="L270" s="128">
        <v>30.573951430000001</v>
      </c>
      <c r="M270" s="129">
        <v>7108</v>
      </c>
      <c r="N270" s="130">
        <v>8255</v>
      </c>
      <c r="O270" s="131">
        <f t="shared" si="12"/>
        <v>14.829032190766277</v>
      </c>
      <c r="P270" s="132">
        <f t="shared" si="13"/>
        <v>17.221955646423133</v>
      </c>
      <c r="Q270" s="123">
        <v>2.0714000000000001</v>
      </c>
      <c r="R270" s="124">
        <v>2155</v>
      </c>
      <c r="S270" s="124">
        <v>2805</v>
      </c>
      <c r="T270" s="134">
        <f t="shared" si="14"/>
        <v>4.4958588029123989</v>
      </c>
      <c r="U270" s="133">
        <v>5.8519183026307555</v>
      </c>
    </row>
    <row r="271" spans="1:21">
      <c r="A271" s="109" t="s">
        <v>363</v>
      </c>
      <c r="B271" s="110">
        <v>47371</v>
      </c>
      <c r="C271" s="111">
        <v>2466</v>
      </c>
      <c r="D271" s="112">
        <v>5789</v>
      </c>
      <c r="E271" s="113">
        <v>5.2057165779999997</v>
      </c>
      <c r="F271" s="113">
        <v>12.22055688</v>
      </c>
      <c r="G271" s="127">
        <v>134.75263580000001</v>
      </c>
      <c r="H271" s="115">
        <v>10815</v>
      </c>
      <c r="I271" s="116">
        <v>13406</v>
      </c>
      <c r="J271" s="117">
        <v>22.830423679999999</v>
      </c>
      <c r="K271" s="117">
        <v>28.300014780000001</v>
      </c>
      <c r="L271" s="128">
        <v>23.957466480000001</v>
      </c>
      <c r="M271" s="129">
        <v>12007</v>
      </c>
      <c r="N271" s="130">
        <v>16237</v>
      </c>
      <c r="O271" s="131">
        <f t="shared" si="12"/>
        <v>25.346731122416667</v>
      </c>
      <c r="P271" s="132">
        <f t="shared" si="13"/>
        <v>34.276244959996625</v>
      </c>
      <c r="Q271" s="123">
        <v>2.1632500000000001</v>
      </c>
      <c r="R271" s="124">
        <v>31111</v>
      </c>
      <c r="S271" s="124">
        <v>46787</v>
      </c>
      <c r="T271" s="134">
        <f t="shared" si="14"/>
        <v>65.675202127884148</v>
      </c>
      <c r="U271" s="133">
        <v>98.767178231407399</v>
      </c>
    </row>
    <row r="272" spans="1:21">
      <c r="A272" s="109" t="s">
        <v>364</v>
      </c>
      <c r="B272" s="110">
        <v>53851</v>
      </c>
      <c r="C272" s="111">
        <v>14387</v>
      </c>
      <c r="D272" s="112">
        <v>22769</v>
      </c>
      <c r="E272" s="113">
        <v>26.716309819999999</v>
      </c>
      <c r="F272" s="113">
        <v>42.281480379999998</v>
      </c>
      <c r="G272" s="127">
        <v>58.260930010000003</v>
      </c>
      <c r="H272" s="115">
        <v>15074</v>
      </c>
      <c r="I272" s="116">
        <v>19002</v>
      </c>
      <c r="J272" s="117">
        <v>27.992052139999998</v>
      </c>
      <c r="K272" s="117">
        <v>35.286252810000001</v>
      </c>
      <c r="L272" s="128">
        <v>26.05811331</v>
      </c>
      <c r="M272" s="129">
        <v>22431</v>
      </c>
      <c r="N272" s="130">
        <v>29655</v>
      </c>
      <c r="O272" s="131">
        <f t="shared" si="12"/>
        <v>41.653822584538815</v>
      </c>
      <c r="P272" s="132">
        <f t="shared" si="13"/>
        <v>55.068615253198637</v>
      </c>
      <c r="Q272" s="123">
        <v>2.1585000000000001</v>
      </c>
      <c r="R272" s="124">
        <v>36238</v>
      </c>
      <c r="S272" s="124">
        <v>53851</v>
      </c>
      <c r="T272" s="134">
        <f t="shared" si="14"/>
        <v>67.293086479359715</v>
      </c>
      <c r="U272" s="133">
        <v>100</v>
      </c>
    </row>
    <row r="273" spans="1:21">
      <c r="A273" s="109" t="s">
        <v>365</v>
      </c>
      <c r="B273" s="110">
        <v>41965</v>
      </c>
      <c r="C273" s="111">
        <v>76</v>
      </c>
      <c r="D273" s="112">
        <v>98</v>
      </c>
      <c r="E273" s="113">
        <v>0.18110329999999999</v>
      </c>
      <c r="F273" s="113">
        <v>0.23352793999999999</v>
      </c>
      <c r="G273" s="127">
        <v>28.94736842</v>
      </c>
      <c r="H273" s="115">
        <v>9642</v>
      </c>
      <c r="I273" s="116">
        <v>13856</v>
      </c>
      <c r="J273" s="117">
        <v>22.976289770000001</v>
      </c>
      <c r="K273" s="117">
        <v>33.017991180000003</v>
      </c>
      <c r="L273" s="128">
        <v>43.7046256</v>
      </c>
      <c r="M273" s="129">
        <v>9642</v>
      </c>
      <c r="N273" s="130">
        <v>13856</v>
      </c>
      <c r="O273" s="131">
        <f t="shared" si="12"/>
        <v>22.97628976528059</v>
      </c>
      <c r="P273" s="132">
        <f t="shared" si="13"/>
        <v>33.0179911831288</v>
      </c>
      <c r="Q273" s="123">
        <v>2.157</v>
      </c>
      <c r="R273" s="124">
        <v>40026</v>
      </c>
      <c r="S273" s="124">
        <v>41965</v>
      </c>
      <c r="T273" s="134">
        <f t="shared" si="14"/>
        <v>95.379482902418673</v>
      </c>
      <c r="U273" s="133">
        <v>100</v>
      </c>
    </row>
    <row r="274" spans="1:21">
      <c r="A274" s="109" t="s">
        <v>366</v>
      </c>
      <c r="B274" s="110">
        <v>45156</v>
      </c>
      <c r="C274" s="111">
        <v>197</v>
      </c>
      <c r="D274" s="112">
        <v>672</v>
      </c>
      <c r="E274" s="113">
        <v>0.436265391</v>
      </c>
      <c r="F274" s="113">
        <v>1.488174329</v>
      </c>
      <c r="G274" s="127">
        <v>241.1167513</v>
      </c>
      <c r="H274" s="115">
        <v>9080</v>
      </c>
      <c r="I274" s="116">
        <v>11512</v>
      </c>
      <c r="J274" s="117">
        <v>20.108069799999999</v>
      </c>
      <c r="K274" s="117">
        <v>25.493843559999998</v>
      </c>
      <c r="L274" s="128">
        <v>26.784140969999999</v>
      </c>
      <c r="M274" s="129">
        <v>9091</v>
      </c>
      <c r="N274" s="130">
        <v>11707</v>
      </c>
      <c r="O274" s="131">
        <f t="shared" si="12"/>
        <v>20.132429798919301</v>
      </c>
      <c r="P274" s="132">
        <f t="shared" si="13"/>
        <v>25.925679865355654</v>
      </c>
      <c r="Q274" s="123">
        <v>2.1475</v>
      </c>
      <c r="R274" s="124">
        <v>45156</v>
      </c>
      <c r="S274" s="124">
        <v>45156</v>
      </c>
      <c r="T274" s="134">
        <f t="shared" si="14"/>
        <v>100</v>
      </c>
      <c r="U274" s="133">
        <v>100</v>
      </c>
    </row>
    <row r="275" spans="1:21">
      <c r="A275" s="109" t="s">
        <v>367</v>
      </c>
      <c r="B275" s="110">
        <v>47537</v>
      </c>
      <c r="C275" s="111">
        <v>666</v>
      </c>
      <c r="D275" s="112">
        <v>1056</v>
      </c>
      <c r="E275" s="113">
        <v>1.401013947</v>
      </c>
      <c r="F275" s="113">
        <v>2.2214275200000002</v>
      </c>
      <c r="G275" s="127">
        <v>58.558558560000002</v>
      </c>
      <c r="H275" s="115">
        <v>5194</v>
      </c>
      <c r="I275" s="116">
        <v>6803</v>
      </c>
      <c r="J275" s="117">
        <v>10.92622589</v>
      </c>
      <c r="K275" s="117">
        <v>14.310957780000001</v>
      </c>
      <c r="L275" s="128">
        <v>30.978051600000001</v>
      </c>
      <c r="M275" s="129">
        <v>5686</v>
      </c>
      <c r="N275" s="130">
        <v>7457</v>
      </c>
      <c r="O275" s="131">
        <f t="shared" si="12"/>
        <v>11.961209163388519</v>
      </c>
      <c r="P275" s="132">
        <f t="shared" si="13"/>
        <v>15.68672823274502</v>
      </c>
      <c r="Q275" s="123">
        <v>2.0803750000000001</v>
      </c>
      <c r="R275" s="124">
        <v>0</v>
      </c>
      <c r="S275" s="124">
        <v>0</v>
      </c>
      <c r="T275" s="125">
        <f t="shared" si="14"/>
        <v>0</v>
      </c>
      <c r="U275" s="126">
        <v>0</v>
      </c>
    </row>
    <row r="276" spans="1:21">
      <c r="A276" s="109" t="s">
        <v>368</v>
      </c>
      <c r="B276" s="110">
        <v>54778</v>
      </c>
      <c r="C276" s="111">
        <v>8939</v>
      </c>
      <c r="D276" s="112">
        <v>9230</v>
      </c>
      <c r="E276" s="113">
        <v>16.31859506</v>
      </c>
      <c r="F276" s="113">
        <v>16.849830220000001</v>
      </c>
      <c r="G276" s="127">
        <v>3.2553976950000001</v>
      </c>
      <c r="H276" s="115">
        <v>10233</v>
      </c>
      <c r="I276" s="116">
        <v>12621</v>
      </c>
      <c r="J276" s="117">
        <v>18.680857280000001</v>
      </c>
      <c r="K276" s="117">
        <v>23.04027164</v>
      </c>
      <c r="L276" s="128">
        <v>23.336265019999999</v>
      </c>
      <c r="M276" s="129">
        <v>15178</v>
      </c>
      <c r="N276" s="130">
        <v>17221</v>
      </c>
      <c r="O276" s="131">
        <f t="shared" si="12"/>
        <v>27.70820402351309</v>
      </c>
      <c r="P276" s="132">
        <f t="shared" si="13"/>
        <v>31.437803497754572</v>
      </c>
      <c r="Q276" s="123">
        <v>2.1059999999999999</v>
      </c>
      <c r="R276" s="124">
        <v>0</v>
      </c>
      <c r="S276" s="124">
        <v>0</v>
      </c>
      <c r="T276" s="125">
        <f t="shared" si="14"/>
        <v>0</v>
      </c>
      <c r="U276" s="126">
        <v>0</v>
      </c>
    </row>
    <row r="277" spans="1:21">
      <c r="A277" s="109" t="s">
        <v>369</v>
      </c>
      <c r="B277" s="110">
        <v>45028</v>
      </c>
      <c r="C277" s="111">
        <v>337</v>
      </c>
      <c r="D277" s="112">
        <v>370</v>
      </c>
      <c r="E277" s="113">
        <v>0.74842320299999998</v>
      </c>
      <c r="F277" s="113">
        <v>0.82171093500000003</v>
      </c>
      <c r="G277" s="127">
        <v>9.7922848659999993</v>
      </c>
      <c r="H277" s="115">
        <v>6782</v>
      </c>
      <c r="I277" s="116">
        <v>9005</v>
      </c>
      <c r="J277" s="117">
        <v>15.061739360000001</v>
      </c>
      <c r="K277" s="117">
        <v>19.9986675</v>
      </c>
      <c r="L277" s="128">
        <v>32.777941609999999</v>
      </c>
      <c r="M277" s="129">
        <v>6893</v>
      </c>
      <c r="N277" s="130">
        <v>9093</v>
      </c>
      <c r="O277" s="131">
        <f t="shared" si="12"/>
        <v>15.308252642800035</v>
      </c>
      <c r="P277" s="132">
        <f t="shared" si="13"/>
        <v>20.194101447987919</v>
      </c>
      <c r="Q277" s="123">
        <v>1.7949999999999999</v>
      </c>
      <c r="R277" s="124">
        <v>0</v>
      </c>
      <c r="S277" s="124">
        <v>0</v>
      </c>
      <c r="T277" s="125">
        <f t="shared" si="14"/>
        <v>0</v>
      </c>
      <c r="U277" s="126">
        <v>0</v>
      </c>
    </row>
    <row r="278" spans="1:21">
      <c r="A278" s="109" t="s">
        <v>370</v>
      </c>
      <c r="B278" s="110">
        <v>64596</v>
      </c>
      <c r="C278" s="111">
        <v>2956</v>
      </c>
      <c r="D278" s="112">
        <v>4712</v>
      </c>
      <c r="E278" s="113">
        <v>4.5761347450000001</v>
      </c>
      <c r="F278" s="113">
        <v>7.2945693230000002</v>
      </c>
      <c r="G278" s="127">
        <v>59.404600809999998</v>
      </c>
      <c r="H278" s="115">
        <v>8977</v>
      </c>
      <c r="I278" s="116">
        <v>12612</v>
      </c>
      <c r="J278" s="117">
        <v>13.897145330000001</v>
      </c>
      <c r="K278" s="117">
        <v>19.524428759999999</v>
      </c>
      <c r="L278" s="128">
        <v>40.49236939</v>
      </c>
      <c r="M278" s="129">
        <v>10639</v>
      </c>
      <c r="N278" s="130">
        <v>15620</v>
      </c>
      <c r="O278" s="131">
        <f t="shared" si="12"/>
        <v>16.470060065638741</v>
      </c>
      <c r="P278" s="132">
        <f t="shared" si="13"/>
        <v>24.181063842962413</v>
      </c>
      <c r="Q278" s="123">
        <v>1.7655000000000001</v>
      </c>
      <c r="R278" s="124">
        <v>0</v>
      </c>
      <c r="S278" s="124">
        <v>0</v>
      </c>
      <c r="T278" s="125">
        <f t="shared" si="14"/>
        <v>0</v>
      </c>
      <c r="U278" s="126">
        <v>0</v>
      </c>
    </row>
    <row r="279" spans="1:21">
      <c r="A279" s="109" t="s">
        <v>371</v>
      </c>
      <c r="B279" s="110">
        <v>47406</v>
      </c>
      <c r="C279" s="111">
        <v>284</v>
      </c>
      <c r="D279" s="112">
        <v>1205</v>
      </c>
      <c r="E279" s="113">
        <v>0.59908028499999999</v>
      </c>
      <c r="F279" s="113">
        <v>2.541872337</v>
      </c>
      <c r="G279" s="127">
        <v>324.29577460000002</v>
      </c>
      <c r="H279" s="115">
        <v>8868</v>
      </c>
      <c r="I279" s="116">
        <v>11090</v>
      </c>
      <c r="J279" s="117">
        <v>18.70649285</v>
      </c>
      <c r="K279" s="117">
        <v>23.393663249999999</v>
      </c>
      <c r="L279" s="128">
        <v>25.056382500000002</v>
      </c>
      <c r="M279" s="129">
        <v>8890</v>
      </c>
      <c r="N279" s="130">
        <v>11513</v>
      </c>
      <c r="O279" s="131">
        <f t="shared" si="12"/>
        <v>18.752900476732904</v>
      </c>
      <c r="P279" s="132">
        <f t="shared" si="13"/>
        <v>24.285955364299877</v>
      </c>
      <c r="Q279" s="123">
        <v>1.7735000000000001</v>
      </c>
      <c r="R279" s="124">
        <v>0</v>
      </c>
      <c r="S279" s="124">
        <v>0</v>
      </c>
      <c r="T279" s="125">
        <f t="shared" si="14"/>
        <v>0</v>
      </c>
      <c r="U279" s="126">
        <v>0</v>
      </c>
    </row>
    <row r="280" spans="1:21">
      <c r="A280" s="109" t="s">
        <v>372</v>
      </c>
      <c r="B280" s="110">
        <v>46397</v>
      </c>
      <c r="C280" s="111">
        <v>1</v>
      </c>
      <c r="D280" s="112">
        <v>1</v>
      </c>
      <c r="E280" s="113">
        <v>0</v>
      </c>
      <c r="F280" s="113">
        <v>2.1553119999999999E-3</v>
      </c>
      <c r="G280" s="127">
        <f>(1-1)*100</f>
        <v>0</v>
      </c>
      <c r="H280" s="115">
        <v>5686</v>
      </c>
      <c r="I280" s="116">
        <v>7528</v>
      </c>
      <c r="J280" s="117">
        <v>12.2551027</v>
      </c>
      <c r="K280" s="117">
        <v>16.225186969999999</v>
      </c>
      <c r="L280" s="128">
        <v>32.395357019999999</v>
      </c>
      <c r="M280" s="129">
        <v>5686</v>
      </c>
      <c r="N280" s="130">
        <v>7529</v>
      </c>
      <c r="O280" s="131">
        <f t="shared" si="12"/>
        <v>12.255102700605642</v>
      </c>
      <c r="P280" s="132">
        <f t="shared" si="13"/>
        <v>16.227342285061532</v>
      </c>
      <c r="Q280" s="123">
        <v>1.7949999999999999</v>
      </c>
      <c r="R280" s="124">
        <v>0</v>
      </c>
      <c r="S280" s="124">
        <v>0</v>
      </c>
      <c r="T280" s="125">
        <f t="shared" si="14"/>
        <v>0</v>
      </c>
      <c r="U280" s="126">
        <v>0</v>
      </c>
    </row>
    <row r="281" spans="1:21">
      <c r="A281" s="109" t="s">
        <v>373</v>
      </c>
      <c r="B281" s="110">
        <v>46288</v>
      </c>
      <c r="C281" s="111">
        <v>405</v>
      </c>
      <c r="D281" s="112">
        <v>929</v>
      </c>
      <c r="E281" s="113">
        <v>0.87495679199999998</v>
      </c>
      <c r="F281" s="113">
        <v>2.0069996539999999</v>
      </c>
      <c r="G281" s="127">
        <v>129.38271599999999</v>
      </c>
      <c r="H281" s="115">
        <v>9085</v>
      </c>
      <c r="I281" s="116">
        <v>11412</v>
      </c>
      <c r="J281" s="117">
        <v>19.627117179999999</v>
      </c>
      <c r="K281" s="117">
        <v>24.654338060000001</v>
      </c>
      <c r="L281" s="128">
        <v>25.613648869999999</v>
      </c>
      <c r="M281" s="129">
        <v>9190</v>
      </c>
      <c r="N281" s="130">
        <v>11546</v>
      </c>
      <c r="O281" s="131">
        <f t="shared" si="12"/>
        <v>19.853957829243001</v>
      </c>
      <c r="P281" s="132">
        <f t="shared" si="13"/>
        <v>24.943829934324231</v>
      </c>
      <c r="Q281" s="123">
        <v>1.7749999999999999</v>
      </c>
      <c r="R281" s="124">
        <v>0</v>
      </c>
      <c r="S281" s="124">
        <v>0</v>
      </c>
      <c r="T281" s="125">
        <f t="shared" si="14"/>
        <v>0</v>
      </c>
      <c r="U281" s="126">
        <v>0</v>
      </c>
    </row>
    <row r="282" spans="1:21">
      <c r="A282" s="109" t="s">
        <v>374</v>
      </c>
      <c r="B282" s="110">
        <v>44242</v>
      </c>
      <c r="C282" s="111">
        <v>5104</v>
      </c>
      <c r="D282" s="112">
        <v>6608</v>
      </c>
      <c r="E282" s="113">
        <v>11.536548979999999</v>
      </c>
      <c r="F282" s="113">
        <v>14.936033630000001</v>
      </c>
      <c r="G282" s="127">
        <v>29.467084639999999</v>
      </c>
      <c r="H282" s="115">
        <v>8444</v>
      </c>
      <c r="I282" s="116">
        <v>10475</v>
      </c>
      <c r="J282" s="117">
        <v>19.085936440000001</v>
      </c>
      <c r="K282" s="117">
        <v>23.6765969</v>
      </c>
      <c r="L282" s="128">
        <v>24.052581709999998</v>
      </c>
      <c r="M282" s="129">
        <v>11420</v>
      </c>
      <c r="N282" s="130">
        <v>13981</v>
      </c>
      <c r="O282" s="131">
        <f t="shared" si="12"/>
        <v>25.812576284978071</v>
      </c>
      <c r="P282" s="132">
        <f t="shared" si="13"/>
        <v>31.601193436101443</v>
      </c>
      <c r="Q282" s="123">
        <v>2.1269999999999998</v>
      </c>
      <c r="R282" s="124">
        <v>0</v>
      </c>
      <c r="S282" s="124">
        <v>0</v>
      </c>
      <c r="T282" s="125">
        <f t="shared" si="14"/>
        <v>0</v>
      </c>
      <c r="U282" s="126">
        <v>0</v>
      </c>
    </row>
    <row r="283" spans="1:21">
      <c r="A283" s="109" t="s">
        <v>375</v>
      </c>
      <c r="B283" s="110">
        <v>50928</v>
      </c>
      <c r="C283" s="111">
        <v>12255</v>
      </c>
      <c r="D283" s="112">
        <v>12816</v>
      </c>
      <c r="E283" s="113">
        <v>24.063383600000002</v>
      </c>
      <c r="F283" s="113">
        <v>25.16493874</v>
      </c>
      <c r="G283" s="127">
        <v>4.577723378</v>
      </c>
      <c r="H283" s="115">
        <v>6314</v>
      </c>
      <c r="I283" s="116">
        <v>8473</v>
      </c>
      <c r="J283" s="117">
        <v>12.397895070000001</v>
      </c>
      <c r="K283" s="117">
        <v>16.637213320000001</v>
      </c>
      <c r="L283" s="128">
        <v>34.193854930000001</v>
      </c>
      <c r="M283" s="129">
        <v>16708</v>
      </c>
      <c r="N283" s="130">
        <v>18509</v>
      </c>
      <c r="O283" s="131">
        <f t="shared" si="12"/>
        <v>32.807100219918318</v>
      </c>
      <c r="P283" s="132">
        <f t="shared" si="13"/>
        <v>36.343465284322967</v>
      </c>
      <c r="Q283" s="123">
        <v>2.0270000000000001</v>
      </c>
      <c r="R283" s="124">
        <v>7</v>
      </c>
      <c r="S283" s="124">
        <v>3015</v>
      </c>
      <c r="T283" s="125">
        <f t="shared" si="14"/>
        <v>1.3744894753377318E-2</v>
      </c>
      <c r="U283" s="133">
        <v>5.9201225259189441</v>
      </c>
    </row>
    <row r="284" spans="1:21">
      <c r="A284" s="109" t="s">
        <v>376</v>
      </c>
      <c r="B284" s="110">
        <v>47805</v>
      </c>
      <c r="C284" s="111">
        <v>2632</v>
      </c>
      <c r="D284" s="112">
        <v>3465</v>
      </c>
      <c r="E284" s="113">
        <v>5.5057002410000004</v>
      </c>
      <c r="F284" s="113">
        <v>7.248195795</v>
      </c>
      <c r="G284" s="127">
        <v>31.648936169999999</v>
      </c>
      <c r="H284" s="115">
        <v>5077</v>
      </c>
      <c r="I284" s="116">
        <v>6354</v>
      </c>
      <c r="J284" s="117">
        <v>10.62022801</v>
      </c>
      <c r="K284" s="117">
        <v>13.291496710000001</v>
      </c>
      <c r="L284" s="128">
        <v>25.152649199999999</v>
      </c>
      <c r="M284" s="129">
        <v>6563</v>
      </c>
      <c r="N284" s="130">
        <v>8278</v>
      </c>
      <c r="O284" s="131">
        <f t="shared" si="12"/>
        <v>13.728689467628911</v>
      </c>
      <c r="P284" s="132">
        <f t="shared" si="13"/>
        <v>17.316180315866543</v>
      </c>
      <c r="Q284" s="123">
        <v>2.0049999999999999</v>
      </c>
      <c r="R284" s="124">
        <v>0</v>
      </c>
      <c r="S284" s="124">
        <v>32</v>
      </c>
      <c r="T284" s="125">
        <f t="shared" si="14"/>
        <v>0</v>
      </c>
      <c r="U284" s="126">
        <v>6.6938604748457267E-2</v>
      </c>
    </row>
    <row r="285" spans="1:21">
      <c r="A285" s="109" t="s">
        <v>377</v>
      </c>
      <c r="B285" s="110">
        <v>42428</v>
      </c>
      <c r="C285" s="136">
        <v>1044</v>
      </c>
      <c r="D285" s="139">
        <v>1044</v>
      </c>
      <c r="E285" s="138">
        <v>2.4606392010000002</v>
      </c>
      <c r="F285" s="140">
        <v>2.4606392010000002</v>
      </c>
      <c r="G285" s="127">
        <v>0</v>
      </c>
      <c r="H285" s="115">
        <v>9164</v>
      </c>
      <c r="I285" s="116">
        <v>10189</v>
      </c>
      <c r="J285" s="117">
        <v>21.59894409</v>
      </c>
      <c r="K285" s="117">
        <v>24.014801550000001</v>
      </c>
      <c r="L285" s="128">
        <v>11.18507202</v>
      </c>
      <c r="M285" s="129">
        <v>9244</v>
      </c>
      <c r="N285" s="130">
        <v>10266</v>
      </c>
      <c r="O285" s="131">
        <f t="shared" si="12"/>
        <v>21.787498821532949</v>
      </c>
      <c r="P285" s="132">
        <f t="shared" si="13"/>
        <v>24.196285471858207</v>
      </c>
      <c r="Q285" s="123">
        <v>2.194</v>
      </c>
      <c r="R285" s="124">
        <v>0</v>
      </c>
      <c r="S285" s="124">
        <v>0</v>
      </c>
      <c r="T285" s="125">
        <f t="shared" si="14"/>
        <v>0</v>
      </c>
      <c r="U285" s="126">
        <v>0</v>
      </c>
    </row>
    <row r="286" spans="1:21">
      <c r="A286" s="109" t="s">
        <v>378</v>
      </c>
      <c r="B286" s="110">
        <v>50441</v>
      </c>
      <c r="C286" s="111">
        <v>455</v>
      </c>
      <c r="D286" s="112">
        <v>494</v>
      </c>
      <c r="E286" s="113">
        <v>0.90204397199999997</v>
      </c>
      <c r="F286" s="113">
        <v>0.97936202699999997</v>
      </c>
      <c r="G286" s="127">
        <v>8.5714285710000002</v>
      </c>
      <c r="H286" s="115">
        <v>6977</v>
      </c>
      <c r="I286" s="116">
        <v>9261</v>
      </c>
      <c r="J286" s="117">
        <v>13.832001740000001</v>
      </c>
      <c r="K286" s="117">
        <v>18.360064229999999</v>
      </c>
      <c r="L286" s="128">
        <v>32.736133010000003</v>
      </c>
      <c r="M286" s="129">
        <v>7108</v>
      </c>
      <c r="N286" s="130">
        <v>9413</v>
      </c>
      <c r="O286" s="131">
        <f t="shared" si="12"/>
        <v>14.0917111080272</v>
      </c>
      <c r="P286" s="132">
        <f t="shared" si="13"/>
        <v>18.661406395590888</v>
      </c>
      <c r="Q286" s="123">
        <v>2.18025</v>
      </c>
      <c r="R286" s="124">
        <v>0</v>
      </c>
      <c r="S286" s="124">
        <v>0</v>
      </c>
      <c r="T286" s="125">
        <f t="shared" si="14"/>
        <v>0</v>
      </c>
      <c r="U286" s="126">
        <v>0</v>
      </c>
    </row>
    <row r="287" spans="1:21">
      <c r="A287" s="109" t="s">
        <v>379</v>
      </c>
      <c r="B287" s="110">
        <v>48721</v>
      </c>
      <c r="C287" s="111">
        <v>1106</v>
      </c>
      <c r="D287" s="112">
        <v>1454</v>
      </c>
      <c r="E287" s="113">
        <v>2.2700683480000001</v>
      </c>
      <c r="F287" s="113">
        <v>2.9843394019999998</v>
      </c>
      <c r="G287" s="127">
        <v>31.464737790000001</v>
      </c>
      <c r="H287" s="115">
        <v>6135</v>
      </c>
      <c r="I287" s="116">
        <v>7982</v>
      </c>
      <c r="J287" s="117">
        <v>12.59210607</v>
      </c>
      <c r="K287" s="117">
        <v>16.383079169999998</v>
      </c>
      <c r="L287" s="128">
        <v>30.105949469999999</v>
      </c>
      <c r="M287" s="129">
        <v>6793</v>
      </c>
      <c r="N287" s="130">
        <v>8822</v>
      </c>
      <c r="O287" s="131">
        <f t="shared" si="12"/>
        <v>13.942653065413271</v>
      </c>
      <c r="P287" s="132">
        <f t="shared" si="13"/>
        <v>18.10718170809302</v>
      </c>
      <c r="Q287" s="123">
        <v>1.9623999999999999</v>
      </c>
      <c r="R287" s="124">
        <v>0</v>
      </c>
      <c r="S287" s="124">
        <v>0</v>
      </c>
      <c r="T287" s="125">
        <f t="shared" si="14"/>
        <v>0</v>
      </c>
      <c r="U287" s="126">
        <v>0</v>
      </c>
    </row>
    <row r="288" spans="1:21">
      <c r="A288" s="109" t="s">
        <v>380</v>
      </c>
      <c r="B288" s="110">
        <v>47772</v>
      </c>
      <c r="C288" s="111">
        <v>7153</v>
      </c>
      <c r="D288" s="112">
        <v>7695</v>
      </c>
      <c r="E288" s="113">
        <v>14.973206060000001</v>
      </c>
      <c r="F288" s="113">
        <v>16.107761870000001</v>
      </c>
      <c r="G288" s="127">
        <v>7.5772403190000004</v>
      </c>
      <c r="H288" s="115">
        <v>4360</v>
      </c>
      <c r="I288" s="116">
        <v>5829</v>
      </c>
      <c r="J288" s="117">
        <v>9.1266850870000003</v>
      </c>
      <c r="K288" s="117">
        <v>12.20170811</v>
      </c>
      <c r="L288" s="128">
        <v>33.692660549999999</v>
      </c>
      <c r="M288" s="129">
        <v>10938</v>
      </c>
      <c r="N288" s="130">
        <v>12593</v>
      </c>
      <c r="O288" s="131">
        <f t="shared" si="12"/>
        <v>22.896257221803566</v>
      </c>
      <c r="P288" s="132">
        <f t="shared" si="13"/>
        <v>26.360629657539981</v>
      </c>
      <c r="Q288" s="123">
        <v>2.1819999999999999</v>
      </c>
      <c r="R288" s="124">
        <v>2297</v>
      </c>
      <c r="S288" s="124">
        <v>10674</v>
      </c>
      <c r="T288" s="134">
        <f t="shared" si="14"/>
        <v>4.808255882106673</v>
      </c>
      <c r="U288" s="133">
        <v>22.343632253202713</v>
      </c>
    </row>
    <row r="289" spans="1:21">
      <c r="A289" s="109" t="s">
        <v>381</v>
      </c>
      <c r="B289" s="110">
        <v>50608</v>
      </c>
      <c r="C289" s="111">
        <v>2790</v>
      </c>
      <c r="D289" s="112">
        <v>3427</v>
      </c>
      <c r="E289" s="113">
        <v>5.512962377</v>
      </c>
      <c r="F289" s="113">
        <v>6.7716566550000001</v>
      </c>
      <c r="G289" s="127">
        <v>22.831541219999998</v>
      </c>
      <c r="H289" s="115">
        <v>4924</v>
      </c>
      <c r="I289" s="116">
        <v>6593</v>
      </c>
      <c r="J289" s="117">
        <v>9.7296870060000007</v>
      </c>
      <c r="K289" s="117">
        <v>13.02758457</v>
      </c>
      <c r="L289" s="128">
        <v>33.895207149999997</v>
      </c>
      <c r="M289" s="129">
        <v>6842</v>
      </c>
      <c r="N289" s="130">
        <v>8800</v>
      </c>
      <c r="O289" s="131">
        <f t="shared" si="12"/>
        <v>13.519601644008853</v>
      </c>
      <c r="P289" s="132">
        <f t="shared" si="13"/>
        <v>17.388555169143221</v>
      </c>
      <c r="Q289" s="123">
        <v>2.148333</v>
      </c>
      <c r="R289" s="124">
        <v>2385</v>
      </c>
      <c r="S289" s="124">
        <v>4741</v>
      </c>
      <c r="T289" s="134">
        <f t="shared" si="14"/>
        <v>4.7126936452734745</v>
      </c>
      <c r="U289" s="133">
        <v>9.3680840973759096</v>
      </c>
    </row>
    <row r="290" spans="1:21">
      <c r="A290" s="109" t="s">
        <v>382</v>
      </c>
      <c r="B290" s="110">
        <v>47393</v>
      </c>
      <c r="C290" s="111">
        <v>2390</v>
      </c>
      <c r="D290" s="112">
        <v>3049</v>
      </c>
      <c r="E290" s="113">
        <v>5.0429388309999998</v>
      </c>
      <c r="F290" s="113">
        <v>6.4334395369999999</v>
      </c>
      <c r="G290" s="127">
        <v>27.573221759999999</v>
      </c>
      <c r="H290" s="115">
        <v>5648</v>
      </c>
      <c r="I290" s="116">
        <v>7313</v>
      </c>
      <c r="J290" s="117">
        <v>11.91737176</v>
      </c>
      <c r="K290" s="117">
        <v>15.43054882</v>
      </c>
      <c r="L290" s="128">
        <v>29.47946176</v>
      </c>
      <c r="M290" s="129">
        <v>7225</v>
      </c>
      <c r="N290" s="130">
        <v>9014</v>
      </c>
      <c r="O290" s="131">
        <f t="shared" si="12"/>
        <v>15.244867385478869</v>
      </c>
      <c r="P290" s="132">
        <f t="shared" si="13"/>
        <v>19.019686451585677</v>
      </c>
      <c r="Q290" s="123">
        <v>1.8425</v>
      </c>
      <c r="R290" s="124">
        <v>0</v>
      </c>
      <c r="S290" s="124">
        <v>0</v>
      </c>
      <c r="T290" s="125">
        <f t="shared" si="14"/>
        <v>0</v>
      </c>
      <c r="U290" s="126">
        <v>0</v>
      </c>
    </row>
    <row r="291" spans="1:21">
      <c r="A291" s="109" t="s">
        <v>383</v>
      </c>
      <c r="B291" s="110">
        <v>46964</v>
      </c>
      <c r="C291" s="111">
        <v>4615</v>
      </c>
      <c r="D291" s="112">
        <v>5732</v>
      </c>
      <c r="E291" s="113">
        <v>9.8266757519999999</v>
      </c>
      <c r="F291" s="113">
        <v>12.20509326</v>
      </c>
      <c r="G291" s="127">
        <v>24.203683640000001</v>
      </c>
      <c r="H291" s="115">
        <v>7485</v>
      </c>
      <c r="I291" s="116">
        <v>9440</v>
      </c>
      <c r="J291" s="117">
        <v>15.93773955</v>
      </c>
      <c r="K291" s="117">
        <v>20.100502509999998</v>
      </c>
      <c r="L291" s="128">
        <v>26.118904480000001</v>
      </c>
      <c r="M291" s="129">
        <v>10914</v>
      </c>
      <c r="N291" s="130">
        <v>13213</v>
      </c>
      <c r="O291" s="131">
        <f t="shared" si="12"/>
        <v>23.239076739630356</v>
      </c>
      <c r="P291" s="132">
        <f t="shared" si="13"/>
        <v>28.134315646026742</v>
      </c>
      <c r="Q291" s="123">
        <v>2.1395</v>
      </c>
      <c r="R291" s="124">
        <v>46433</v>
      </c>
      <c r="S291" s="124">
        <v>46433</v>
      </c>
      <c r="T291" s="134">
        <f t="shared" si="14"/>
        <v>98.869346733668337</v>
      </c>
      <c r="U291" s="133">
        <v>98.869346733668337</v>
      </c>
    </row>
    <row r="292" spans="1:21">
      <c r="A292" s="109" t="s">
        <v>384</v>
      </c>
      <c r="B292" s="110">
        <v>75869</v>
      </c>
      <c r="C292" s="111">
        <v>4219</v>
      </c>
      <c r="D292" s="112">
        <v>4610</v>
      </c>
      <c r="E292" s="113">
        <v>5.5609010269999999</v>
      </c>
      <c r="F292" s="113">
        <v>6.076263032</v>
      </c>
      <c r="G292" s="127">
        <v>9.2675989570000006</v>
      </c>
      <c r="H292" s="115">
        <v>13730</v>
      </c>
      <c r="I292" s="116">
        <v>18394</v>
      </c>
      <c r="J292" s="117">
        <v>18.096982959999998</v>
      </c>
      <c r="K292" s="117">
        <v>24.24442131</v>
      </c>
      <c r="L292" s="128">
        <v>33.96941005</v>
      </c>
      <c r="M292" s="129">
        <v>15989</v>
      </c>
      <c r="N292" s="130">
        <v>20418</v>
      </c>
      <c r="O292" s="131">
        <f t="shared" si="12"/>
        <v>21.074483649448393</v>
      </c>
      <c r="P292" s="132">
        <f t="shared" si="13"/>
        <v>26.912177569231176</v>
      </c>
      <c r="Q292" s="123">
        <v>1.927</v>
      </c>
      <c r="R292" s="124">
        <v>0</v>
      </c>
      <c r="S292" s="124">
        <v>0</v>
      </c>
      <c r="T292" s="125">
        <f t="shared" si="14"/>
        <v>0</v>
      </c>
      <c r="U292" s="126">
        <v>0</v>
      </c>
    </row>
    <row r="293" spans="1:21">
      <c r="A293" s="109" t="s">
        <v>385</v>
      </c>
      <c r="B293" s="110">
        <v>45923</v>
      </c>
      <c r="C293" s="111">
        <v>3737</v>
      </c>
      <c r="D293" s="112">
        <v>6978</v>
      </c>
      <c r="E293" s="113">
        <v>8.1375345689999996</v>
      </c>
      <c r="F293" s="113">
        <v>15.195000329999999</v>
      </c>
      <c r="G293" s="127">
        <v>86.727321380000006</v>
      </c>
      <c r="H293" s="115">
        <v>11360</v>
      </c>
      <c r="I293" s="116">
        <v>16229</v>
      </c>
      <c r="J293" s="117">
        <v>24.737059859999999</v>
      </c>
      <c r="K293" s="117">
        <v>35.339590180000002</v>
      </c>
      <c r="L293" s="128">
        <v>42.860915489999996</v>
      </c>
      <c r="M293" s="129">
        <v>12029</v>
      </c>
      <c r="N293" s="130">
        <v>17842</v>
      </c>
      <c r="O293" s="131">
        <f t="shared" si="12"/>
        <v>26.193846220847938</v>
      </c>
      <c r="P293" s="132">
        <f t="shared" si="13"/>
        <v>38.851991376869975</v>
      </c>
      <c r="Q293" s="123">
        <v>1.9135</v>
      </c>
      <c r="R293" s="124">
        <v>0</v>
      </c>
      <c r="S293" s="124">
        <v>0</v>
      </c>
      <c r="T293" s="125">
        <f t="shared" si="14"/>
        <v>0</v>
      </c>
      <c r="U293" s="126">
        <v>0</v>
      </c>
    </row>
    <row r="294" spans="1:21">
      <c r="A294" s="109" t="s">
        <v>386</v>
      </c>
      <c r="B294" s="110">
        <v>39728</v>
      </c>
      <c r="C294" s="111">
        <v>4524</v>
      </c>
      <c r="D294" s="112">
        <v>6089</v>
      </c>
      <c r="E294" s="113">
        <v>11.38743455</v>
      </c>
      <c r="F294" s="113">
        <v>15.326721709999999</v>
      </c>
      <c r="G294" s="127">
        <v>34.593280280000002</v>
      </c>
      <c r="H294" s="115">
        <v>8466</v>
      </c>
      <c r="I294" s="116">
        <v>11256</v>
      </c>
      <c r="J294" s="117">
        <v>21.309907370000001</v>
      </c>
      <c r="K294" s="117">
        <v>28.3326621</v>
      </c>
      <c r="L294" s="128">
        <v>32.95535082</v>
      </c>
      <c r="M294" s="129">
        <v>10850</v>
      </c>
      <c r="N294" s="130">
        <v>14037</v>
      </c>
      <c r="O294" s="131">
        <f t="shared" si="12"/>
        <v>27.310712847362062</v>
      </c>
      <c r="P294" s="132">
        <f t="shared" si="13"/>
        <v>35.332762786951264</v>
      </c>
      <c r="Q294" s="123">
        <v>1.9135</v>
      </c>
      <c r="R294" s="124">
        <v>0</v>
      </c>
      <c r="S294" s="124">
        <v>0</v>
      </c>
      <c r="T294" s="125">
        <f t="shared" si="14"/>
        <v>0</v>
      </c>
      <c r="U294" s="126">
        <v>0</v>
      </c>
    </row>
    <row r="295" spans="1:21">
      <c r="A295" s="109" t="s">
        <v>387</v>
      </c>
      <c r="B295" s="110">
        <v>51537</v>
      </c>
      <c r="C295" s="111">
        <v>213</v>
      </c>
      <c r="D295" s="112">
        <v>223</v>
      </c>
      <c r="E295" s="113">
        <v>0.41329530199999998</v>
      </c>
      <c r="F295" s="113">
        <v>0.43269883799999997</v>
      </c>
      <c r="G295" s="127">
        <v>4.6948356809999998</v>
      </c>
      <c r="H295" s="115">
        <v>4668</v>
      </c>
      <c r="I295" s="116">
        <v>5995</v>
      </c>
      <c r="J295" s="117">
        <v>9.0575702889999992</v>
      </c>
      <c r="K295" s="117">
        <v>11.632419430000001</v>
      </c>
      <c r="L295" s="128">
        <v>28.42759212</v>
      </c>
      <c r="M295" s="129">
        <v>4792</v>
      </c>
      <c r="N295" s="130">
        <v>6124</v>
      </c>
      <c r="O295" s="131">
        <f t="shared" si="12"/>
        <v>9.2981741273259999</v>
      </c>
      <c r="P295" s="132">
        <f t="shared" si="13"/>
        <v>11.882725032500922</v>
      </c>
      <c r="Q295" s="123">
        <v>2.1047500000000001</v>
      </c>
      <c r="R295" s="124">
        <v>0</v>
      </c>
      <c r="S295" s="124">
        <v>0</v>
      </c>
      <c r="T295" s="125">
        <f t="shared" si="14"/>
        <v>0</v>
      </c>
      <c r="U295" s="126">
        <v>0</v>
      </c>
    </row>
    <row r="296" spans="1:21">
      <c r="A296" s="109" t="s">
        <v>388</v>
      </c>
      <c r="B296" s="110">
        <v>44944</v>
      </c>
      <c r="C296" s="111">
        <v>979</v>
      </c>
      <c r="D296" s="112">
        <v>1219</v>
      </c>
      <c r="E296" s="113">
        <v>2.178266287</v>
      </c>
      <c r="F296" s="113">
        <v>2.7122641509999998</v>
      </c>
      <c r="G296" s="127">
        <v>24.514811030000001</v>
      </c>
      <c r="H296" s="115">
        <v>4203</v>
      </c>
      <c r="I296" s="116">
        <v>5669</v>
      </c>
      <c r="J296" s="117">
        <v>9.3516375929999995</v>
      </c>
      <c r="K296" s="117">
        <v>12.613474549999999</v>
      </c>
      <c r="L296" s="128">
        <v>34.879847730000002</v>
      </c>
      <c r="M296" s="129">
        <v>4961</v>
      </c>
      <c r="N296" s="130">
        <v>6588</v>
      </c>
      <c r="O296" s="131">
        <f t="shared" si="12"/>
        <v>11.038180847276612</v>
      </c>
      <c r="P296" s="132">
        <f t="shared" si="13"/>
        <v>14.658241367034533</v>
      </c>
      <c r="Q296" s="123">
        <v>2.0943640000000001</v>
      </c>
      <c r="R296" s="124">
        <v>10077</v>
      </c>
      <c r="S296" s="124">
        <v>18865</v>
      </c>
      <c r="T296" s="134">
        <f t="shared" si="14"/>
        <v>22.421235315058741</v>
      </c>
      <c r="U296" s="133">
        <v>41.974457102171591</v>
      </c>
    </row>
    <row r="297" spans="1:21">
      <c r="A297" s="109" t="s">
        <v>389</v>
      </c>
      <c r="B297" s="110">
        <v>46266</v>
      </c>
      <c r="C297" s="111">
        <v>3832</v>
      </c>
      <c r="D297" s="112">
        <v>4105</v>
      </c>
      <c r="E297" s="113">
        <v>8.2825400939999998</v>
      </c>
      <c r="F297" s="113">
        <v>8.8726062339999991</v>
      </c>
      <c r="G297" s="127">
        <v>7.1242171189999999</v>
      </c>
      <c r="H297" s="115">
        <v>6323</v>
      </c>
      <c r="I297" s="116">
        <v>8195</v>
      </c>
      <c r="J297" s="117">
        <v>13.66662344</v>
      </c>
      <c r="K297" s="117">
        <v>17.712791249999999</v>
      </c>
      <c r="L297" s="128">
        <v>29.606199589999999</v>
      </c>
      <c r="M297" s="129">
        <v>8863</v>
      </c>
      <c r="N297" s="130">
        <v>10510</v>
      </c>
      <c r="O297" s="131">
        <f t="shared" si="12"/>
        <v>19.156616089569013</v>
      </c>
      <c r="P297" s="132">
        <f t="shared" si="13"/>
        <v>22.716465655124711</v>
      </c>
      <c r="Q297" s="123">
        <v>2.129</v>
      </c>
      <c r="R297" s="124">
        <v>0</v>
      </c>
      <c r="S297" s="124">
        <v>1950</v>
      </c>
      <c r="T297" s="125">
        <f t="shared" si="14"/>
        <v>0</v>
      </c>
      <c r="U297" s="133">
        <v>4.2147581377253278</v>
      </c>
    </row>
    <row r="298" spans="1:21">
      <c r="A298" s="109" t="s">
        <v>390</v>
      </c>
      <c r="B298" s="110">
        <v>45438</v>
      </c>
      <c r="C298" s="111">
        <v>312</v>
      </c>
      <c r="D298" s="112">
        <v>386</v>
      </c>
      <c r="E298" s="113">
        <v>0.68664994099999999</v>
      </c>
      <c r="F298" s="113">
        <v>0.84950922100000004</v>
      </c>
      <c r="G298" s="127">
        <v>23.717948719999999</v>
      </c>
      <c r="H298" s="115">
        <v>4818</v>
      </c>
      <c r="I298" s="116">
        <v>6399</v>
      </c>
      <c r="J298" s="117">
        <v>10.60345966</v>
      </c>
      <c r="K298" s="117">
        <v>14.08292619</v>
      </c>
      <c r="L298" s="128">
        <v>32.814445829999997</v>
      </c>
      <c r="M298" s="129">
        <v>4972</v>
      </c>
      <c r="N298" s="130">
        <v>6568</v>
      </c>
      <c r="O298" s="131">
        <f t="shared" si="12"/>
        <v>10.942383027421981</v>
      </c>
      <c r="P298" s="132">
        <f t="shared" si="13"/>
        <v>14.454861569611339</v>
      </c>
      <c r="Q298" s="123">
        <v>2.12025</v>
      </c>
      <c r="R298" s="124">
        <v>0</v>
      </c>
      <c r="S298" s="124">
        <v>0</v>
      </c>
      <c r="T298" s="125">
        <f t="shared" si="14"/>
        <v>0</v>
      </c>
      <c r="U298" s="126">
        <v>0</v>
      </c>
    </row>
    <row r="299" spans="1:21">
      <c r="A299" s="109" t="s">
        <v>391</v>
      </c>
      <c r="B299" s="110">
        <v>45366</v>
      </c>
      <c r="C299" s="111">
        <v>923</v>
      </c>
      <c r="D299" s="112">
        <v>1397</v>
      </c>
      <c r="E299" s="113">
        <v>2.034563329</v>
      </c>
      <c r="F299" s="113">
        <v>3.0793986690000001</v>
      </c>
      <c r="G299" s="127">
        <v>51.354279519999999</v>
      </c>
      <c r="H299" s="115">
        <v>7853</v>
      </c>
      <c r="I299" s="116">
        <v>9715</v>
      </c>
      <c r="J299" s="117">
        <v>17.3103205</v>
      </c>
      <c r="K299" s="117">
        <v>21.414715869999998</v>
      </c>
      <c r="L299" s="128">
        <v>23.71068382</v>
      </c>
      <c r="M299" s="129">
        <v>8225</v>
      </c>
      <c r="N299" s="130">
        <v>10112</v>
      </c>
      <c r="O299" s="131">
        <f t="shared" si="12"/>
        <v>18.130317859189702</v>
      </c>
      <c r="P299" s="132">
        <f t="shared" si="13"/>
        <v>22.289820570471278</v>
      </c>
      <c r="Q299" s="123">
        <v>2.198286</v>
      </c>
      <c r="R299" s="124">
        <v>9831</v>
      </c>
      <c r="S299" s="124">
        <v>32792</v>
      </c>
      <c r="T299" s="134">
        <f t="shared" si="14"/>
        <v>21.67041396640656</v>
      </c>
      <c r="U299" s="133">
        <v>72.283207688577349</v>
      </c>
    </row>
    <row r="300" spans="1:21">
      <c r="A300" s="109" t="s">
        <v>392</v>
      </c>
      <c r="B300" s="110">
        <v>44273</v>
      </c>
      <c r="C300" s="111">
        <v>696</v>
      </c>
      <c r="D300" s="112">
        <v>824</v>
      </c>
      <c r="E300" s="113">
        <v>1.5720642380000001</v>
      </c>
      <c r="F300" s="113">
        <v>1.8611795</v>
      </c>
      <c r="G300" s="127">
        <v>18.390804599999999</v>
      </c>
      <c r="H300" s="115">
        <v>3195</v>
      </c>
      <c r="I300" s="116">
        <v>4978</v>
      </c>
      <c r="J300" s="117">
        <v>7.2165879879999997</v>
      </c>
      <c r="K300" s="117">
        <v>11.243873239999999</v>
      </c>
      <c r="L300" s="128">
        <v>55.80594679</v>
      </c>
      <c r="M300" s="129">
        <v>3604</v>
      </c>
      <c r="N300" s="130">
        <v>5420</v>
      </c>
      <c r="O300" s="131">
        <f t="shared" si="12"/>
        <v>8.1404015991687935</v>
      </c>
      <c r="P300" s="132">
        <f t="shared" si="13"/>
        <v>12.242224380547965</v>
      </c>
      <c r="Q300" s="123">
        <v>2.1792500000000001</v>
      </c>
      <c r="R300" s="124">
        <v>9023</v>
      </c>
      <c r="S300" s="124">
        <v>14368</v>
      </c>
      <c r="T300" s="134">
        <f t="shared" si="14"/>
        <v>20.380367266731415</v>
      </c>
      <c r="U300" s="133">
        <v>32.453188173378813</v>
      </c>
    </row>
    <row r="301" spans="1:21">
      <c r="A301" s="109" t="s">
        <v>393</v>
      </c>
      <c r="B301" s="110">
        <v>45891</v>
      </c>
      <c r="C301" s="111">
        <v>1228</v>
      </c>
      <c r="D301" s="112">
        <v>1780</v>
      </c>
      <c r="E301" s="113">
        <v>2.6759059509999998</v>
      </c>
      <c r="F301" s="113">
        <v>3.8787561830000001</v>
      </c>
      <c r="G301" s="127">
        <v>44.951140070000001</v>
      </c>
      <c r="H301" s="115">
        <v>6349</v>
      </c>
      <c r="I301" s="116">
        <v>8072</v>
      </c>
      <c r="J301" s="117">
        <v>13.83495675</v>
      </c>
      <c r="K301" s="117">
        <v>17.58950557</v>
      </c>
      <c r="L301" s="128">
        <v>27.138131990000002</v>
      </c>
      <c r="M301" s="129">
        <v>7268</v>
      </c>
      <c r="N301" s="130">
        <v>9426</v>
      </c>
      <c r="O301" s="131">
        <f t="shared" si="12"/>
        <v>15.837528055610031</v>
      </c>
      <c r="P301" s="132">
        <f t="shared" si="13"/>
        <v>20.539975158527817</v>
      </c>
      <c r="Q301" s="123">
        <v>1.921</v>
      </c>
      <c r="R301" s="124">
        <v>0</v>
      </c>
      <c r="S301" s="124">
        <v>0</v>
      </c>
      <c r="T301" s="125">
        <f t="shared" si="14"/>
        <v>0</v>
      </c>
      <c r="U301" s="126">
        <v>0</v>
      </c>
    </row>
    <row r="302" spans="1:21">
      <c r="A302" s="109" t="s">
        <v>394</v>
      </c>
      <c r="B302" s="110">
        <v>42189</v>
      </c>
      <c r="C302" s="111">
        <v>1447</v>
      </c>
      <c r="D302" s="112">
        <v>2018</v>
      </c>
      <c r="E302" s="113">
        <v>3.4298039770000002</v>
      </c>
      <c r="F302" s="113">
        <v>4.7832373370000001</v>
      </c>
      <c r="G302" s="127">
        <v>39.460953699999997</v>
      </c>
      <c r="H302" s="115">
        <v>3755</v>
      </c>
      <c r="I302" s="116">
        <v>5864</v>
      </c>
      <c r="J302" s="117">
        <v>8.9004242809999994</v>
      </c>
      <c r="K302" s="117">
        <v>13.899357650000001</v>
      </c>
      <c r="L302" s="128">
        <v>56.165113179999999</v>
      </c>
      <c r="M302" s="129">
        <v>4589</v>
      </c>
      <c r="N302" s="130">
        <v>6997</v>
      </c>
      <c r="O302" s="131">
        <f t="shared" si="12"/>
        <v>10.877242883216004</v>
      </c>
      <c r="P302" s="132">
        <f t="shared" si="13"/>
        <v>16.58489179643983</v>
      </c>
      <c r="Q302" s="123">
        <v>2.0979999999999999</v>
      </c>
      <c r="R302" s="124">
        <v>0</v>
      </c>
      <c r="S302" s="124">
        <v>0</v>
      </c>
      <c r="T302" s="125">
        <f t="shared" si="14"/>
        <v>0</v>
      </c>
      <c r="U302" s="126">
        <v>0</v>
      </c>
    </row>
    <row r="303" spans="1:21">
      <c r="A303" s="109" t="s">
        <v>395</v>
      </c>
      <c r="B303" s="110">
        <v>45721</v>
      </c>
      <c r="C303" s="111">
        <v>2451</v>
      </c>
      <c r="D303" s="112">
        <v>2951</v>
      </c>
      <c r="E303" s="113">
        <v>5.360775136</v>
      </c>
      <c r="F303" s="113">
        <v>6.454364515</v>
      </c>
      <c r="G303" s="127">
        <v>20.399836799999999</v>
      </c>
      <c r="H303" s="115">
        <v>3635</v>
      </c>
      <c r="I303" s="116">
        <v>4867</v>
      </c>
      <c r="J303" s="117">
        <v>7.9503947860000004</v>
      </c>
      <c r="K303" s="117">
        <v>10.64499902</v>
      </c>
      <c r="L303" s="128">
        <v>33.892709770000003</v>
      </c>
      <c r="M303" s="129">
        <v>5661</v>
      </c>
      <c r="N303" s="130">
        <v>7192</v>
      </c>
      <c r="O303" s="131">
        <f t="shared" si="12"/>
        <v>12.38161894971676</v>
      </c>
      <c r="P303" s="132">
        <f t="shared" si="13"/>
        <v>15.730189628398328</v>
      </c>
      <c r="Q303" s="123">
        <v>2.0329999999999999</v>
      </c>
      <c r="R303" s="124">
        <v>1541</v>
      </c>
      <c r="S303" s="124">
        <v>3790</v>
      </c>
      <c r="T303" s="134">
        <f t="shared" si="14"/>
        <v>3.3704424662627677</v>
      </c>
      <c r="U303" s="133">
        <v>8.2894074932744246</v>
      </c>
    </row>
    <row r="304" spans="1:21">
      <c r="A304" s="109" t="s">
        <v>396</v>
      </c>
      <c r="B304" s="110">
        <v>45303</v>
      </c>
      <c r="C304" s="111">
        <v>367</v>
      </c>
      <c r="D304" s="112">
        <v>560</v>
      </c>
      <c r="E304" s="113">
        <v>0.81010087600000003</v>
      </c>
      <c r="F304" s="113">
        <v>1.236121228</v>
      </c>
      <c r="G304" s="127">
        <v>52.58855586</v>
      </c>
      <c r="H304" s="115">
        <v>5842</v>
      </c>
      <c r="I304" s="116">
        <v>7592</v>
      </c>
      <c r="J304" s="117">
        <v>12.895393240000001</v>
      </c>
      <c r="K304" s="117">
        <v>16.758272080000001</v>
      </c>
      <c r="L304" s="128">
        <v>29.955494689999998</v>
      </c>
      <c r="M304" s="129">
        <v>6011</v>
      </c>
      <c r="N304" s="130">
        <v>7836</v>
      </c>
      <c r="O304" s="131">
        <f t="shared" si="12"/>
        <v>13.268436968854161</v>
      </c>
      <c r="P304" s="132">
        <f t="shared" si="13"/>
        <v>17.296867757102181</v>
      </c>
      <c r="Q304" s="123">
        <v>2.1276670000000002</v>
      </c>
      <c r="R304" s="124">
        <v>0</v>
      </c>
      <c r="S304" s="124">
        <v>0</v>
      </c>
      <c r="T304" s="125">
        <f t="shared" si="14"/>
        <v>0</v>
      </c>
      <c r="U304" s="126">
        <v>0</v>
      </c>
    </row>
    <row r="305" spans="1:21">
      <c r="A305" s="109" t="s">
        <v>397</v>
      </c>
      <c r="B305" s="110">
        <v>46164</v>
      </c>
      <c r="C305" s="111">
        <v>295</v>
      </c>
      <c r="D305" s="112">
        <v>334</v>
      </c>
      <c r="E305" s="113">
        <v>0.63902608100000002</v>
      </c>
      <c r="F305" s="113">
        <v>0.723507495</v>
      </c>
      <c r="G305" s="127">
        <v>13.220338979999999</v>
      </c>
      <c r="H305" s="115">
        <v>4422</v>
      </c>
      <c r="I305" s="116">
        <v>6031</v>
      </c>
      <c r="J305" s="117">
        <v>9.5788926439999997</v>
      </c>
      <c r="K305" s="117">
        <v>13.06429252</v>
      </c>
      <c r="L305" s="128">
        <v>36.386250570000001</v>
      </c>
      <c r="M305" s="129">
        <v>4649</v>
      </c>
      <c r="N305" s="130">
        <v>6280</v>
      </c>
      <c r="O305" s="131">
        <f t="shared" si="12"/>
        <v>10.070617797417901</v>
      </c>
      <c r="P305" s="132">
        <f t="shared" si="13"/>
        <v>13.603673858417814</v>
      </c>
      <c r="Q305" s="123">
        <v>2.103154</v>
      </c>
      <c r="R305" s="124">
        <v>0</v>
      </c>
      <c r="S305" s="124">
        <v>0</v>
      </c>
      <c r="T305" s="125">
        <f t="shared" si="14"/>
        <v>0</v>
      </c>
      <c r="U305" s="126">
        <v>0</v>
      </c>
    </row>
    <row r="306" spans="1:21">
      <c r="A306" s="109" t="s">
        <v>398</v>
      </c>
      <c r="B306" s="110">
        <v>46696</v>
      </c>
      <c r="C306" s="111">
        <v>438</v>
      </c>
      <c r="D306" s="112">
        <v>695</v>
      </c>
      <c r="E306" s="113">
        <v>0.93798183999999996</v>
      </c>
      <c r="F306" s="113">
        <v>1.4883501800000001</v>
      </c>
      <c r="G306" s="127">
        <v>58.675799089999998</v>
      </c>
      <c r="H306" s="115">
        <v>4527</v>
      </c>
      <c r="I306" s="116">
        <v>5702</v>
      </c>
      <c r="J306" s="117">
        <v>9.6946205239999994</v>
      </c>
      <c r="K306" s="117">
        <v>12.210896010000001</v>
      </c>
      <c r="L306" s="128">
        <v>25.955378840000002</v>
      </c>
      <c r="M306" s="129">
        <v>4698</v>
      </c>
      <c r="N306" s="130">
        <v>5963</v>
      </c>
      <c r="O306" s="131">
        <f t="shared" si="12"/>
        <v>10.060818913825594</v>
      </c>
      <c r="P306" s="132">
        <f t="shared" si="13"/>
        <v>12.769830392324824</v>
      </c>
      <c r="Q306" s="123">
        <v>2.1030000000000002</v>
      </c>
      <c r="R306" s="124">
        <v>0</v>
      </c>
      <c r="S306" s="124">
        <v>30</v>
      </c>
      <c r="T306" s="125">
        <f t="shared" si="14"/>
        <v>0</v>
      </c>
      <c r="U306" s="126">
        <v>6.4245331505910566E-2</v>
      </c>
    </row>
    <row r="307" spans="1:21">
      <c r="A307" s="109" t="s">
        <v>399</v>
      </c>
      <c r="B307" s="110">
        <v>53848</v>
      </c>
      <c r="C307" s="111">
        <v>2473</v>
      </c>
      <c r="D307" s="112">
        <v>3307</v>
      </c>
      <c r="E307" s="113">
        <v>4.5925568270000001</v>
      </c>
      <c r="F307" s="113">
        <v>6.1413608679999996</v>
      </c>
      <c r="G307" s="127">
        <v>33.724221589999999</v>
      </c>
      <c r="H307" s="115">
        <v>10062</v>
      </c>
      <c r="I307" s="116">
        <v>12908</v>
      </c>
      <c r="J307" s="117">
        <v>18.685930769999999</v>
      </c>
      <c r="K307" s="117">
        <v>23.971178129999998</v>
      </c>
      <c r="L307" s="128">
        <v>28.284635260000002</v>
      </c>
      <c r="M307" s="129">
        <v>11621</v>
      </c>
      <c r="N307" s="130">
        <v>14788</v>
      </c>
      <c r="O307" s="131">
        <f t="shared" si="12"/>
        <v>21.581117218838212</v>
      </c>
      <c r="P307" s="132">
        <f t="shared" si="13"/>
        <v>27.462487000445702</v>
      </c>
      <c r="Q307" s="123">
        <v>1.9005000000000001</v>
      </c>
      <c r="R307" s="124">
        <v>0</v>
      </c>
      <c r="S307" s="124">
        <v>18156</v>
      </c>
      <c r="T307" s="125">
        <f t="shared" si="14"/>
        <v>0</v>
      </c>
      <c r="U307" s="133">
        <v>33.717129698410339</v>
      </c>
    </row>
    <row r="308" spans="1:21">
      <c r="A308" s="109" t="s">
        <v>400</v>
      </c>
      <c r="B308" s="110">
        <v>45585</v>
      </c>
      <c r="C308" s="111">
        <v>631</v>
      </c>
      <c r="D308" s="112">
        <v>830</v>
      </c>
      <c r="E308" s="113">
        <v>1.3842272680000001</v>
      </c>
      <c r="F308" s="113">
        <v>1.8207743780000001</v>
      </c>
      <c r="G308" s="127">
        <v>31.537242469999999</v>
      </c>
      <c r="H308" s="115">
        <v>6442</v>
      </c>
      <c r="I308" s="116">
        <v>8286</v>
      </c>
      <c r="J308" s="117">
        <v>14.13184161</v>
      </c>
      <c r="K308" s="117">
        <v>18.177031920000001</v>
      </c>
      <c r="L308" s="128">
        <v>28.624650729999999</v>
      </c>
      <c r="M308" s="129">
        <v>6779</v>
      </c>
      <c r="N308" s="130">
        <v>8723</v>
      </c>
      <c r="O308" s="131">
        <f t="shared" si="12"/>
        <v>14.871119885927389</v>
      </c>
      <c r="P308" s="132">
        <f t="shared" si="13"/>
        <v>19.135680596687507</v>
      </c>
      <c r="Q308" s="123">
        <v>1.8922000000000001</v>
      </c>
      <c r="R308" s="124">
        <v>0</v>
      </c>
      <c r="S308" s="124">
        <v>0</v>
      </c>
      <c r="T308" s="125">
        <f t="shared" si="14"/>
        <v>0</v>
      </c>
      <c r="U308" s="126">
        <v>0</v>
      </c>
    </row>
    <row r="309" spans="1:21">
      <c r="A309" s="109" t="s">
        <v>401</v>
      </c>
      <c r="B309" s="110">
        <v>57265</v>
      </c>
      <c r="C309" s="111">
        <v>725</v>
      </c>
      <c r="D309" s="112">
        <v>1061</v>
      </c>
      <c r="E309" s="113">
        <v>1.266043831</v>
      </c>
      <c r="F309" s="113">
        <v>1.8527896619999999</v>
      </c>
      <c r="G309" s="127">
        <v>46.344827590000001</v>
      </c>
      <c r="H309" s="115">
        <v>10273</v>
      </c>
      <c r="I309" s="116">
        <v>12571</v>
      </c>
      <c r="J309" s="117">
        <v>17.93940452</v>
      </c>
      <c r="K309" s="117">
        <v>21.952326899999999</v>
      </c>
      <c r="L309" s="128">
        <v>22.369317630000001</v>
      </c>
      <c r="M309" s="129">
        <v>10661</v>
      </c>
      <c r="N309" s="130">
        <v>13086</v>
      </c>
      <c r="O309" s="131">
        <f t="shared" si="12"/>
        <v>18.616956256002794</v>
      </c>
      <c r="P309" s="132">
        <f t="shared" si="13"/>
        <v>22.851654588317473</v>
      </c>
      <c r="Q309" s="123">
        <v>2.1880000000000002</v>
      </c>
      <c r="R309" s="124">
        <v>8734</v>
      </c>
      <c r="S309" s="124">
        <v>19660</v>
      </c>
      <c r="T309" s="134">
        <f t="shared" si="14"/>
        <v>15.251899065746965</v>
      </c>
      <c r="U309" s="133">
        <v>34.331616170435694</v>
      </c>
    </row>
    <row r="310" spans="1:21">
      <c r="A310" s="109" t="s">
        <v>402</v>
      </c>
      <c r="B310" s="110">
        <v>47135</v>
      </c>
      <c r="C310" s="111">
        <v>1235</v>
      </c>
      <c r="D310" s="112">
        <v>1450</v>
      </c>
      <c r="E310" s="113">
        <v>2.6201336589999999</v>
      </c>
      <c r="F310" s="113">
        <v>3.0762702869999998</v>
      </c>
      <c r="G310" s="127">
        <v>17.40890688</v>
      </c>
      <c r="H310" s="115">
        <v>7164</v>
      </c>
      <c r="I310" s="116">
        <v>9352</v>
      </c>
      <c r="J310" s="117">
        <v>15.198896789999999</v>
      </c>
      <c r="K310" s="117">
        <v>19.840882570000002</v>
      </c>
      <c r="L310" s="128">
        <v>30.541596869999999</v>
      </c>
      <c r="M310" s="129">
        <v>7926</v>
      </c>
      <c r="N310" s="130">
        <v>10144</v>
      </c>
      <c r="O310" s="131">
        <f t="shared" si="12"/>
        <v>16.815529861037444</v>
      </c>
      <c r="P310" s="132">
        <f t="shared" si="13"/>
        <v>21.521162618012095</v>
      </c>
      <c r="Q310" s="123">
        <v>2.1861250000000001</v>
      </c>
      <c r="R310" s="124">
        <v>4928</v>
      </c>
      <c r="S310" s="124">
        <v>22924</v>
      </c>
      <c r="T310" s="134">
        <f t="shared" si="14"/>
        <v>10.45507584597433</v>
      </c>
      <c r="U310" s="133">
        <v>48.634772462077017</v>
      </c>
    </row>
    <row r="311" spans="1:21">
      <c r="A311" s="109" t="s">
        <v>403</v>
      </c>
      <c r="B311" s="110">
        <v>47595</v>
      </c>
      <c r="C311" s="111">
        <v>4969</v>
      </c>
      <c r="D311" s="112">
        <v>6344</v>
      </c>
      <c r="E311" s="113">
        <v>10.44017229</v>
      </c>
      <c r="F311" s="113">
        <v>13.32913121</v>
      </c>
      <c r="G311" s="127">
        <v>27.671563689999999</v>
      </c>
      <c r="H311" s="115">
        <v>10576</v>
      </c>
      <c r="I311" s="116">
        <v>13926</v>
      </c>
      <c r="J311" s="117">
        <v>22.22082151</v>
      </c>
      <c r="K311" s="117">
        <v>29.259375980000002</v>
      </c>
      <c r="L311" s="128">
        <v>31.67549168</v>
      </c>
      <c r="M311" s="129">
        <v>13136</v>
      </c>
      <c r="N311" s="130">
        <v>16987</v>
      </c>
      <c r="O311" s="131">
        <f t="shared" si="12"/>
        <v>27.599537766572119</v>
      </c>
      <c r="P311" s="132">
        <f t="shared" si="13"/>
        <v>35.690723815526844</v>
      </c>
      <c r="Q311" s="123">
        <v>2.1604999999999999</v>
      </c>
      <c r="R311" s="124">
        <v>28322</v>
      </c>
      <c r="S311" s="124">
        <v>47595</v>
      </c>
      <c r="T311" s="134">
        <f t="shared" si="14"/>
        <v>59.506250656581571</v>
      </c>
      <c r="U311" s="133">
        <v>100</v>
      </c>
    </row>
    <row r="312" spans="1:21">
      <c r="A312" s="109" t="s">
        <v>404</v>
      </c>
      <c r="B312" s="110">
        <v>50071</v>
      </c>
      <c r="C312" s="111">
        <v>8468</v>
      </c>
      <c r="D312" s="112">
        <v>17013</v>
      </c>
      <c r="E312" s="113">
        <v>16.91198498</v>
      </c>
      <c r="F312" s="113">
        <v>33.977751589999997</v>
      </c>
      <c r="G312" s="127">
        <v>100.9093056</v>
      </c>
      <c r="H312" s="115">
        <v>5153</v>
      </c>
      <c r="I312" s="116">
        <v>7175</v>
      </c>
      <c r="J312" s="117">
        <v>10.291386230000001</v>
      </c>
      <c r="K312" s="117">
        <v>14.329651889999999</v>
      </c>
      <c r="L312" s="128">
        <v>39.239278089999999</v>
      </c>
      <c r="M312" s="129">
        <v>11720</v>
      </c>
      <c r="N312" s="130">
        <v>20053</v>
      </c>
      <c r="O312" s="131">
        <f t="shared" si="12"/>
        <v>23.406762397395696</v>
      </c>
      <c r="P312" s="132">
        <f t="shared" si="13"/>
        <v>40.049130235066208</v>
      </c>
      <c r="Q312" s="123">
        <v>1.7952859999999999</v>
      </c>
      <c r="R312" s="124">
        <v>0</v>
      </c>
      <c r="S312" s="124">
        <v>0</v>
      </c>
      <c r="T312" s="125">
        <f t="shared" si="14"/>
        <v>0</v>
      </c>
      <c r="U312" s="126">
        <v>0</v>
      </c>
    </row>
    <row r="313" spans="1:21">
      <c r="A313" s="109" t="s">
        <v>405</v>
      </c>
      <c r="B313" s="110">
        <v>42869</v>
      </c>
      <c r="C313" s="111">
        <v>2053</v>
      </c>
      <c r="D313" s="112">
        <v>3461</v>
      </c>
      <c r="E313" s="113">
        <v>4.7890083739999998</v>
      </c>
      <c r="F313" s="113">
        <v>8.0734330169999993</v>
      </c>
      <c r="G313" s="127">
        <v>68.582562100000004</v>
      </c>
      <c r="H313" s="115">
        <v>3722</v>
      </c>
      <c r="I313" s="116">
        <v>5147</v>
      </c>
      <c r="J313" s="117">
        <v>8.6822645729999994</v>
      </c>
      <c r="K313" s="117">
        <v>12.006344909999999</v>
      </c>
      <c r="L313" s="128">
        <v>38.285867809999999</v>
      </c>
      <c r="M313" s="129">
        <v>4894</v>
      </c>
      <c r="N313" s="130">
        <v>7101</v>
      </c>
      <c r="O313" s="131">
        <f t="shared" si="12"/>
        <v>11.416174858289207</v>
      </c>
      <c r="P313" s="132">
        <f t="shared" si="13"/>
        <v>16.564417177914109</v>
      </c>
      <c r="Q313" s="123">
        <v>2.0546000000000002</v>
      </c>
      <c r="R313" s="124">
        <v>1378</v>
      </c>
      <c r="S313" s="124">
        <v>3117</v>
      </c>
      <c r="T313" s="134">
        <f t="shared" si="14"/>
        <v>3.2144440038256081</v>
      </c>
      <c r="U313" s="133">
        <v>7.2709883598870988</v>
      </c>
    </row>
    <row r="314" spans="1:21">
      <c r="A314" s="109" t="s">
        <v>406</v>
      </c>
      <c r="B314" s="110">
        <v>44658</v>
      </c>
      <c r="C314" s="111">
        <v>1952</v>
      </c>
      <c r="D314" s="112">
        <v>3072</v>
      </c>
      <c r="E314" s="113">
        <v>4.3709973580000003</v>
      </c>
      <c r="F314" s="113">
        <v>6.8789466609999996</v>
      </c>
      <c r="G314" s="127">
        <v>57.37704918</v>
      </c>
      <c r="H314" s="115">
        <v>2972</v>
      </c>
      <c r="I314" s="116">
        <v>4178</v>
      </c>
      <c r="J314" s="117">
        <v>6.6550226160000001</v>
      </c>
      <c r="K314" s="117">
        <v>9.3555465990000002</v>
      </c>
      <c r="L314" s="128">
        <v>40.578734859999997</v>
      </c>
      <c r="M314" s="129">
        <v>4208</v>
      </c>
      <c r="N314" s="130">
        <v>6136</v>
      </c>
      <c r="O314" s="131">
        <f t="shared" si="12"/>
        <v>9.4227238120829426</v>
      </c>
      <c r="P314" s="132">
        <f t="shared" si="13"/>
        <v>13.739979398987865</v>
      </c>
      <c r="Q314" s="123">
        <v>2.0848330000000002</v>
      </c>
      <c r="R314" s="124">
        <v>1353</v>
      </c>
      <c r="S314" s="124">
        <v>2426</v>
      </c>
      <c r="T314" s="134">
        <f t="shared" si="14"/>
        <v>3.0296923283622195</v>
      </c>
      <c r="U314" s="133">
        <v>5.4323973308253848</v>
      </c>
    </row>
    <row r="315" spans="1:21">
      <c r="A315" s="109" t="s">
        <v>407</v>
      </c>
      <c r="B315" s="110">
        <v>52413</v>
      </c>
      <c r="C315" s="111">
        <v>5293</v>
      </c>
      <c r="D315" s="112">
        <v>5569</v>
      </c>
      <c r="E315" s="113">
        <v>10.098639650000001</v>
      </c>
      <c r="F315" s="113">
        <v>10.625226570000001</v>
      </c>
      <c r="G315" s="127">
        <v>5.2144341580000004</v>
      </c>
      <c r="H315" s="115">
        <v>9550</v>
      </c>
      <c r="I315" s="116">
        <v>12200</v>
      </c>
      <c r="J315" s="117">
        <v>18.220670439999999</v>
      </c>
      <c r="K315" s="117">
        <v>23.276668000000001</v>
      </c>
      <c r="L315" s="128">
        <v>27.748691099999998</v>
      </c>
      <c r="M315" s="129">
        <v>13592</v>
      </c>
      <c r="N315" s="130">
        <v>16073</v>
      </c>
      <c r="O315" s="131">
        <f t="shared" si="12"/>
        <v>25.93249766279358</v>
      </c>
      <c r="P315" s="132">
        <f t="shared" si="13"/>
        <v>30.666056131112512</v>
      </c>
      <c r="Q315" s="123">
        <v>2.1089329999999999</v>
      </c>
      <c r="R315" s="124">
        <v>0</v>
      </c>
      <c r="S315" s="124">
        <v>858</v>
      </c>
      <c r="T315" s="125">
        <f t="shared" si="14"/>
        <v>0</v>
      </c>
      <c r="U315" s="133">
        <v>1.6369984545818788</v>
      </c>
    </row>
    <row r="316" spans="1:21">
      <c r="A316" s="109" t="s">
        <v>408</v>
      </c>
      <c r="B316" s="110">
        <v>46693</v>
      </c>
      <c r="C316" s="111">
        <v>3981</v>
      </c>
      <c r="D316" s="112">
        <v>5375</v>
      </c>
      <c r="E316" s="113">
        <v>8.5259032399999999</v>
      </c>
      <c r="F316" s="113">
        <v>11.511361450000001</v>
      </c>
      <c r="G316" s="127">
        <v>35.016327560000001</v>
      </c>
      <c r="H316" s="115">
        <v>5899</v>
      </c>
      <c r="I316" s="116">
        <v>8480</v>
      </c>
      <c r="J316" s="117">
        <v>12.633585330000001</v>
      </c>
      <c r="K316" s="117">
        <v>18.161180479999999</v>
      </c>
      <c r="L316" s="128">
        <v>43.753178499999997</v>
      </c>
      <c r="M316" s="129">
        <v>8632</v>
      </c>
      <c r="N316" s="130">
        <v>11864</v>
      </c>
      <c r="O316" s="131">
        <f t="shared" si="12"/>
        <v>18.486711070181826</v>
      </c>
      <c r="P316" s="132">
        <f t="shared" si="13"/>
        <v>25.408519478294387</v>
      </c>
      <c r="Q316" s="123">
        <v>2.1554000000000002</v>
      </c>
      <c r="R316" s="124">
        <v>19614</v>
      </c>
      <c r="S316" s="124">
        <v>19714</v>
      </c>
      <c r="T316" s="134">
        <f t="shared" si="14"/>
        <v>42.006296447004907</v>
      </c>
      <c r="U316" s="133">
        <v>42.220461311117297</v>
      </c>
    </row>
    <row r="317" spans="1:21">
      <c r="A317" s="109" t="s">
        <v>409</v>
      </c>
      <c r="B317" s="110">
        <v>61645</v>
      </c>
      <c r="C317" s="111">
        <v>248</v>
      </c>
      <c r="D317" s="112">
        <v>272</v>
      </c>
      <c r="E317" s="113">
        <v>0.40230351199999997</v>
      </c>
      <c r="F317" s="113">
        <v>0.44123611000000001</v>
      </c>
      <c r="G317" s="127">
        <v>9.6774193549999996</v>
      </c>
      <c r="H317" s="115">
        <v>8188</v>
      </c>
      <c r="I317" s="116">
        <v>11435</v>
      </c>
      <c r="J317" s="117">
        <v>13.282504660000001</v>
      </c>
      <c r="K317" s="117">
        <v>18.549760729999999</v>
      </c>
      <c r="L317" s="128">
        <v>39.655593549999999</v>
      </c>
      <c r="M317" s="129">
        <v>8371</v>
      </c>
      <c r="N317" s="130">
        <v>11607</v>
      </c>
      <c r="O317" s="131">
        <f t="shared" si="12"/>
        <v>13.579365723091897</v>
      </c>
      <c r="P317" s="132">
        <f t="shared" si="13"/>
        <v>18.828777678643849</v>
      </c>
      <c r="Q317" s="123">
        <v>1.8129999999999999</v>
      </c>
      <c r="R317" s="124">
        <v>0</v>
      </c>
      <c r="S317" s="124">
        <v>0</v>
      </c>
      <c r="T317" s="125">
        <f t="shared" si="14"/>
        <v>0</v>
      </c>
      <c r="U317" s="126">
        <v>0</v>
      </c>
    </row>
    <row r="318" spans="1:21">
      <c r="A318" s="109" t="s">
        <v>410</v>
      </c>
      <c r="B318" s="110">
        <v>57137</v>
      </c>
      <c r="C318" s="111">
        <v>204</v>
      </c>
      <c r="D318" s="112">
        <v>327</v>
      </c>
      <c r="E318" s="113">
        <v>0.35703659599999998</v>
      </c>
      <c r="F318" s="113">
        <v>0.57230866199999997</v>
      </c>
      <c r="G318" s="127">
        <v>60.294117649999997</v>
      </c>
      <c r="H318" s="115">
        <v>6925</v>
      </c>
      <c r="I318" s="116">
        <v>9217</v>
      </c>
      <c r="J318" s="117">
        <v>12.1199923</v>
      </c>
      <c r="K318" s="117">
        <v>16.131403469999999</v>
      </c>
      <c r="L318" s="128">
        <v>33.097472920000001</v>
      </c>
      <c r="M318" s="129">
        <v>7010</v>
      </c>
      <c r="N318" s="130">
        <v>9368</v>
      </c>
      <c r="O318" s="131">
        <f t="shared" si="12"/>
        <v>12.268757547648635</v>
      </c>
      <c r="P318" s="132">
        <f t="shared" si="13"/>
        <v>16.395680557257119</v>
      </c>
      <c r="Q318" s="123">
        <v>1.798333</v>
      </c>
      <c r="R318" s="124">
        <v>0</v>
      </c>
      <c r="S318" s="124">
        <v>0</v>
      </c>
      <c r="T318" s="125">
        <f t="shared" si="14"/>
        <v>0</v>
      </c>
      <c r="U318" s="126">
        <v>0</v>
      </c>
    </row>
    <row r="319" spans="1:21">
      <c r="A319" s="109" t="s">
        <v>411</v>
      </c>
      <c r="B319" s="110">
        <v>49556</v>
      </c>
      <c r="C319" s="111">
        <v>617</v>
      </c>
      <c r="D319" s="112">
        <v>909</v>
      </c>
      <c r="E319" s="113">
        <v>1.2450560980000001</v>
      </c>
      <c r="F319" s="113">
        <v>1.8342884820000001</v>
      </c>
      <c r="G319" s="127">
        <v>47.32576985</v>
      </c>
      <c r="H319" s="115">
        <v>6456</v>
      </c>
      <c r="I319" s="116">
        <v>9128</v>
      </c>
      <c r="J319" s="117">
        <v>13.027685849999999</v>
      </c>
      <c r="K319" s="117">
        <v>18.419565739999999</v>
      </c>
      <c r="L319" s="128">
        <v>41.38785626</v>
      </c>
      <c r="M319" s="129">
        <v>6739</v>
      </c>
      <c r="N319" s="130">
        <v>9488</v>
      </c>
      <c r="O319" s="131">
        <f t="shared" si="12"/>
        <v>13.598756961820971</v>
      </c>
      <c r="P319" s="132">
        <f t="shared" si="13"/>
        <v>19.146016627653566</v>
      </c>
      <c r="Q319" s="123">
        <v>1.8</v>
      </c>
      <c r="R319" s="124">
        <v>0</v>
      </c>
      <c r="S319" s="124">
        <v>0</v>
      </c>
      <c r="T319" s="125">
        <f t="shared" si="14"/>
        <v>0</v>
      </c>
      <c r="U319" s="126">
        <v>0</v>
      </c>
    </row>
    <row r="320" spans="1:21">
      <c r="A320" s="109" t="s">
        <v>412</v>
      </c>
      <c r="B320" s="110">
        <v>46232</v>
      </c>
      <c r="C320" s="111">
        <v>651</v>
      </c>
      <c r="D320" s="112">
        <v>719</v>
      </c>
      <c r="E320" s="113">
        <v>1.4081155910000001</v>
      </c>
      <c r="F320" s="113">
        <v>1.555199862</v>
      </c>
      <c r="G320" s="127">
        <v>10.44546851</v>
      </c>
      <c r="H320" s="115">
        <v>5215</v>
      </c>
      <c r="I320" s="116">
        <v>6978</v>
      </c>
      <c r="J320" s="117">
        <v>11.280065759999999</v>
      </c>
      <c r="K320" s="117">
        <v>15.09344177</v>
      </c>
      <c r="L320" s="128">
        <v>33.806327899999999</v>
      </c>
      <c r="M320" s="129">
        <v>5375</v>
      </c>
      <c r="N320" s="130">
        <v>7132</v>
      </c>
      <c r="O320" s="131">
        <f t="shared" si="12"/>
        <v>11.626146392109362</v>
      </c>
      <c r="P320" s="132">
        <f t="shared" si="13"/>
        <v>15.426544384841668</v>
      </c>
      <c r="Q320" s="123">
        <v>1.9782500000000001</v>
      </c>
      <c r="R320" s="124">
        <v>0</v>
      </c>
      <c r="S320" s="124">
        <v>0</v>
      </c>
      <c r="T320" s="125">
        <f t="shared" si="14"/>
        <v>0</v>
      </c>
      <c r="U320" s="126">
        <v>0</v>
      </c>
    </row>
    <row r="321" spans="1:21">
      <c r="A321" s="109" t="s">
        <v>413</v>
      </c>
      <c r="B321" s="110">
        <v>46308</v>
      </c>
      <c r="C321" s="111">
        <v>5337</v>
      </c>
      <c r="D321" s="112">
        <v>6163</v>
      </c>
      <c r="E321" s="113">
        <v>11.52500648</v>
      </c>
      <c r="F321" s="113">
        <v>13.30871556</v>
      </c>
      <c r="G321" s="127">
        <v>15.476859660000001</v>
      </c>
      <c r="H321" s="115">
        <v>3432</v>
      </c>
      <c r="I321" s="116">
        <v>4977</v>
      </c>
      <c r="J321" s="117">
        <v>7.411246437</v>
      </c>
      <c r="K321" s="117">
        <v>10.747603010000001</v>
      </c>
      <c r="L321" s="128">
        <v>45.017482520000002</v>
      </c>
      <c r="M321" s="129">
        <v>6990</v>
      </c>
      <c r="N321" s="130">
        <v>8821</v>
      </c>
      <c r="O321" s="131">
        <f t="shared" si="12"/>
        <v>15.094584089142266</v>
      </c>
      <c r="P321" s="132">
        <f t="shared" si="13"/>
        <v>19.048544527943339</v>
      </c>
      <c r="Q321" s="123">
        <v>1.9595</v>
      </c>
      <c r="R321" s="124">
        <v>0</v>
      </c>
      <c r="S321" s="124">
        <v>0</v>
      </c>
      <c r="T321" s="125">
        <f t="shared" si="14"/>
        <v>0</v>
      </c>
      <c r="U321" s="126">
        <v>0</v>
      </c>
    </row>
    <row r="322" spans="1:21">
      <c r="A322" s="109" t="s">
        <v>414</v>
      </c>
      <c r="B322" s="110">
        <v>49002</v>
      </c>
      <c r="C322" s="111">
        <v>557</v>
      </c>
      <c r="D322" s="112">
        <v>835</v>
      </c>
      <c r="E322" s="113">
        <v>1.1366882979999999</v>
      </c>
      <c r="F322" s="113">
        <v>1.7040120809999999</v>
      </c>
      <c r="G322" s="127">
        <v>49.910233390000002</v>
      </c>
      <c r="H322" s="115">
        <v>5476</v>
      </c>
      <c r="I322" s="116">
        <v>7247</v>
      </c>
      <c r="J322" s="117">
        <v>11.175054080000001</v>
      </c>
      <c r="K322" s="117">
        <v>14.78919228</v>
      </c>
      <c r="L322" s="128">
        <v>32.341124909999998</v>
      </c>
      <c r="M322" s="129">
        <v>5776</v>
      </c>
      <c r="N322" s="130">
        <v>7583</v>
      </c>
      <c r="O322" s="131">
        <f t="shared" si="12"/>
        <v>11.787273988816784</v>
      </c>
      <c r="P322" s="132">
        <f t="shared" si="13"/>
        <v>15.474878576384638</v>
      </c>
      <c r="Q322" s="123">
        <v>1.8732</v>
      </c>
      <c r="R322" s="124">
        <v>0</v>
      </c>
      <c r="S322" s="124">
        <v>0</v>
      </c>
      <c r="T322" s="125">
        <f t="shared" si="14"/>
        <v>0</v>
      </c>
      <c r="U322" s="126">
        <v>0</v>
      </c>
    </row>
    <row r="323" spans="1:21">
      <c r="A323" s="109" t="s">
        <v>415</v>
      </c>
      <c r="B323" s="110">
        <v>48913</v>
      </c>
      <c r="C323" s="111">
        <v>759</v>
      </c>
      <c r="D323" s="112">
        <v>1219</v>
      </c>
      <c r="E323" s="113">
        <v>1.5517347130000001</v>
      </c>
      <c r="F323" s="113">
        <v>2.4921799930000001</v>
      </c>
      <c r="G323" s="127">
        <v>60.60606061</v>
      </c>
      <c r="H323" s="115">
        <v>5322</v>
      </c>
      <c r="I323" s="116">
        <v>6787</v>
      </c>
      <c r="J323" s="117">
        <v>10.880542999999999</v>
      </c>
      <c r="K323" s="117">
        <v>13.87565678</v>
      </c>
      <c r="L323" s="128">
        <v>27.527245400000002</v>
      </c>
      <c r="M323" s="129">
        <v>5557</v>
      </c>
      <c r="N323" s="130">
        <v>7182</v>
      </c>
      <c r="O323" s="131">
        <f t="shared" ref="O323:O386" si="15">(M323/B323)*100</f>
        <v>11.360987876433667</v>
      </c>
      <c r="P323" s="132">
        <f t="shared" ref="P323:P386" si="16">(N323/B323)*100</f>
        <v>14.683213051744934</v>
      </c>
      <c r="Q323" s="123">
        <v>2.0495999999999999</v>
      </c>
      <c r="R323" s="124">
        <v>0</v>
      </c>
      <c r="S323" s="124">
        <v>0</v>
      </c>
      <c r="T323" s="125">
        <f t="shared" ref="T323:T386" si="17">((R323/B323)*100)</f>
        <v>0</v>
      </c>
      <c r="U323" s="126">
        <v>0</v>
      </c>
    </row>
    <row r="324" spans="1:21">
      <c r="A324" s="109" t="s">
        <v>416</v>
      </c>
      <c r="B324" s="110">
        <v>47876</v>
      </c>
      <c r="C324" s="111">
        <v>1451</v>
      </c>
      <c r="D324" s="112">
        <v>1968</v>
      </c>
      <c r="E324" s="113">
        <v>3.0307460939999999</v>
      </c>
      <c r="F324" s="113">
        <v>4.110619099</v>
      </c>
      <c r="G324" s="127">
        <v>35.630599590000003</v>
      </c>
      <c r="H324" s="115">
        <v>5956</v>
      </c>
      <c r="I324" s="116">
        <v>7748</v>
      </c>
      <c r="J324" s="117">
        <v>12.440471219999999</v>
      </c>
      <c r="K324" s="117">
        <v>16.183473970000001</v>
      </c>
      <c r="L324" s="128">
        <v>30.08730692</v>
      </c>
      <c r="M324" s="129">
        <v>6947</v>
      </c>
      <c r="N324" s="130">
        <v>8972</v>
      </c>
      <c r="O324" s="131">
        <f t="shared" si="15"/>
        <v>14.510401871501379</v>
      </c>
      <c r="P324" s="132">
        <f t="shared" si="16"/>
        <v>18.740078536218565</v>
      </c>
      <c r="Q324" s="123">
        <v>2.2037270000000002</v>
      </c>
      <c r="R324" s="124">
        <v>27884</v>
      </c>
      <c r="S324" s="124">
        <v>45724</v>
      </c>
      <c r="T324" s="134">
        <f t="shared" si="17"/>
        <v>58.242125490851372</v>
      </c>
      <c r="U324" s="133">
        <v>95.505054724705488</v>
      </c>
    </row>
    <row r="325" spans="1:21">
      <c r="A325" s="109" t="s">
        <v>417</v>
      </c>
      <c r="B325" s="110">
        <v>55684</v>
      </c>
      <c r="C325" s="111">
        <v>2033</v>
      </c>
      <c r="D325" s="112">
        <v>2486</v>
      </c>
      <c r="E325" s="113">
        <v>3.6509589830000002</v>
      </c>
      <c r="F325" s="113">
        <v>4.4644781269999996</v>
      </c>
      <c r="G325" s="127">
        <v>22.282341370000001</v>
      </c>
      <c r="H325" s="115">
        <v>4760</v>
      </c>
      <c r="I325" s="116">
        <v>7251</v>
      </c>
      <c r="J325" s="117">
        <v>8.5482364769999997</v>
      </c>
      <c r="K325" s="117">
        <v>13.021693839999999</v>
      </c>
      <c r="L325" s="128">
        <v>52.331932770000002</v>
      </c>
      <c r="M325" s="129">
        <v>5832</v>
      </c>
      <c r="N325" s="130">
        <v>8523</v>
      </c>
      <c r="O325" s="131">
        <f t="shared" si="15"/>
        <v>10.473385532648518</v>
      </c>
      <c r="P325" s="132">
        <f t="shared" si="16"/>
        <v>15.306012499102076</v>
      </c>
      <c r="Q325" s="123">
        <v>1.807571</v>
      </c>
      <c r="R325" s="124">
        <v>0</v>
      </c>
      <c r="S325" s="124">
        <v>0</v>
      </c>
      <c r="T325" s="125">
        <f t="shared" si="17"/>
        <v>0</v>
      </c>
      <c r="U325" s="126">
        <v>0</v>
      </c>
    </row>
    <row r="326" spans="1:21">
      <c r="A326" s="109" t="s">
        <v>418</v>
      </c>
      <c r="B326" s="110">
        <v>48193</v>
      </c>
      <c r="C326" s="111">
        <v>1307</v>
      </c>
      <c r="D326" s="112">
        <v>1546</v>
      </c>
      <c r="E326" s="113">
        <v>2.7120121180000001</v>
      </c>
      <c r="F326" s="113">
        <v>3.2079347619999998</v>
      </c>
      <c r="G326" s="127">
        <v>18.286151490000002</v>
      </c>
      <c r="H326" s="115">
        <v>5654</v>
      </c>
      <c r="I326" s="116">
        <v>7389</v>
      </c>
      <c r="J326" s="117">
        <v>11.73199427</v>
      </c>
      <c r="K326" s="117">
        <v>15.332102170000001</v>
      </c>
      <c r="L326" s="128">
        <v>30.686239830000002</v>
      </c>
      <c r="M326" s="129">
        <v>6477</v>
      </c>
      <c r="N326" s="130">
        <v>8284</v>
      </c>
      <c r="O326" s="131">
        <f t="shared" si="15"/>
        <v>13.439711161371983</v>
      </c>
      <c r="P326" s="132">
        <f t="shared" si="16"/>
        <v>17.18921835121283</v>
      </c>
      <c r="Q326" s="123">
        <v>2.1229439999999999</v>
      </c>
      <c r="R326" s="124">
        <v>0</v>
      </c>
      <c r="S326" s="124">
        <v>13</v>
      </c>
      <c r="T326" s="125">
        <f t="shared" si="17"/>
        <v>0</v>
      </c>
      <c r="U326" s="126">
        <v>2.6974871869358617E-2</v>
      </c>
    </row>
    <row r="327" spans="1:21">
      <c r="A327" s="109" t="s">
        <v>419</v>
      </c>
      <c r="B327" s="110">
        <v>51551</v>
      </c>
      <c r="C327" s="111">
        <v>5298</v>
      </c>
      <c r="D327" s="112">
        <v>5644</v>
      </c>
      <c r="E327" s="113">
        <v>10.27720122</v>
      </c>
      <c r="F327" s="113">
        <v>10.948381210000001</v>
      </c>
      <c r="G327" s="127">
        <v>6.5307663270000003</v>
      </c>
      <c r="H327" s="115">
        <v>3982</v>
      </c>
      <c r="I327" s="116">
        <v>5766</v>
      </c>
      <c r="J327" s="117">
        <v>7.7243894400000004</v>
      </c>
      <c r="K327" s="117">
        <v>11.18504006</v>
      </c>
      <c r="L327" s="128">
        <v>44.801607230000002</v>
      </c>
      <c r="M327" s="129">
        <v>7962</v>
      </c>
      <c r="N327" s="130">
        <v>9703</v>
      </c>
      <c r="O327" s="131">
        <f t="shared" si="15"/>
        <v>15.444899226009195</v>
      </c>
      <c r="P327" s="132">
        <f t="shared" si="16"/>
        <v>18.822137300925299</v>
      </c>
      <c r="Q327" s="123">
        <v>1.886938</v>
      </c>
      <c r="R327" s="124">
        <v>0</v>
      </c>
      <c r="S327" s="124">
        <v>0</v>
      </c>
      <c r="T327" s="125">
        <f t="shared" si="17"/>
        <v>0</v>
      </c>
      <c r="U327" s="126">
        <v>0</v>
      </c>
    </row>
    <row r="328" spans="1:21">
      <c r="A328" s="109" t="s">
        <v>420</v>
      </c>
      <c r="B328" s="110">
        <v>46003</v>
      </c>
      <c r="C328" s="111">
        <v>1529</v>
      </c>
      <c r="D328" s="112">
        <v>2030</v>
      </c>
      <c r="E328" s="113">
        <v>3.3236962810000001</v>
      </c>
      <c r="F328" s="113">
        <v>4.41275569</v>
      </c>
      <c r="G328" s="127">
        <v>32.766514059999999</v>
      </c>
      <c r="H328" s="115">
        <v>3399</v>
      </c>
      <c r="I328" s="116">
        <v>4596</v>
      </c>
      <c r="J328" s="117">
        <v>7.3886485659999996</v>
      </c>
      <c r="K328" s="117">
        <v>9.9906527839999999</v>
      </c>
      <c r="L328" s="128">
        <v>35.216240069999998</v>
      </c>
      <c r="M328" s="129">
        <v>4418</v>
      </c>
      <c r="N328" s="130">
        <v>5916</v>
      </c>
      <c r="O328" s="131">
        <f t="shared" si="15"/>
        <v>9.6037214964241464</v>
      </c>
      <c r="P328" s="132">
        <f t="shared" si="16"/>
        <v>12.860030867552116</v>
      </c>
      <c r="Q328" s="123">
        <v>2.0598670000000001</v>
      </c>
      <c r="R328" s="124">
        <v>0</v>
      </c>
      <c r="S328" s="124">
        <v>5952</v>
      </c>
      <c r="T328" s="125">
        <f t="shared" si="17"/>
        <v>0</v>
      </c>
      <c r="U328" s="133">
        <v>12.938286633480425</v>
      </c>
    </row>
    <row r="329" spans="1:21">
      <c r="A329" s="109" t="s">
        <v>421</v>
      </c>
      <c r="B329" s="110">
        <v>48337</v>
      </c>
      <c r="C329" s="111">
        <v>366</v>
      </c>
      <c r="D329" s="112">
        <v>410</v>
      </c>
      <c r="E329" s="113">
        <v>0.75718393799999995</v>
      </c>
      <c r="F329" s="113">
        <v>0.84821151500000003</v>
      </c>
      <c r="G329" s="127">
        <v>12.02185792</v>
      </c>
      <c r="H329" s="115">
        <v>5872</v>
      </c>
      <c r="I329" s="116">
        <v>7860</v>
      </c>
      <c r="J329" s="117">
        <v>12.148043940000001</v>
      </c>
      <c r="K329" s="117">
        <v>16.26083538</v>
      </c>
      <c r="L329" s="128">
        <v>33.855585830000003</v>
      </c>
      <c r="M329" s="129">
        <v>6035</v>
      </c>
      <c r="N329" s="130">
        <v>8040</v>
      </c>
      <c r="O329" s="131">
        <f t="shared" si="15"/>
        <v>12.485259738916358</v>
      </c>
      <c r="P329" s="132">
        <f t="shared" si="16"/>
        <v>16.633220928067527</v>
      </c>
      <c r="Q329" s="123">
        <v>1.849143</v>
      </c>
      <c r="R329" s="124">
        <v>0</v>
      </c>
      <c r="S329" s="124">
        <v>0</v>
      </c>
      <c r="T329" s="125">
        <f t="shared" si="17"/>
        <v>0</v>
      </c>
      <c r="U329" s="126">
        <v>0</v>
      </c>
    </row>
    <row r="330" spans="1:21">
      <c r="A330" s="109" t="s">
        <v>422</v>
      </c>
      <c r="B330" s="110">
        <v>49938</v>
      </c>
      <c r="C330" s="136">
        <v>11881</v>
      </c>
      <c r="D330" s="139">
        <v>11881</v>
      </c>
      <c r="E330" s="138">
        <v>23.791501459999999</v>
      </c>
      <c r="F330" s="140">
        <v>23.791501459999999</v>
      </c>
      <c r="G330" s="127">
        <v>0</v>
      </c>
      <c r="H330" s="115">
        <v>7863</v>
      </c>
      <c r="I330" s="116">
        <v>10404</v>
      </c>
      <c r="J330" s="117">
        <v>15.74552445</v>
      </c>
      <c r="K330" s="117">
        <v>20.833833949999999</v>
      </c>
      <c r="L330" s="128">
        <v>32.315909959999999</v>
      </c>
      <c r="M330" s="129">
        <v>17696</v>
      </c>
      <c r="N330" s="130">
        <v>19428</v>
      </c>
      <c r="O330" s="131">
        <f t="shared" si="15"/>
        <v>35.435940566302214</v>
      </c>
      <c r="P330" s="132">
        <f t="shared" si="16"/>
        <v>38.90424125916136</v>
      </c>
      <c r="Q330" s="123">
        <v>2.1665380000000001</v>
      </c>
      <c r="R330" s="124">
        <v>28864</v>
      </c>
      <c r="S330" s="124">
        <v>47198</v>
      </c>
      <c r="T330" s="134">
        <f t="shared" si="17"/>
        <v>57.799671592775034</v>
      </c>
      <c r="U330" s="133">
        <v>94.513196363490721</v>
      </c>
    </row>
    <row r="331" spans="1:21">
      <c r="A331" s="109" t="s">
        <v>423</v>
      </c>
      <c r="B331" s="110">
        <v>45747</v>
      </c>
      <c r="C331" s="111">
        <v>583</v>
      </c>
      <c r="D331" s="112">
        <v>795</v>
      </c>
      <c r="E331" s="113">
        <v>1.274400507</v>
      </c>
      <c r="F331" s="113">
        <v>1.7378188729999999</v>
      </c>
      <c r="G331" s="127">
        <v>36.363636360000001</v>
      </c>
      <c r="H331" s="115">
        <v>3488</v>
      </c>
      <c r="I331" s="116">
        <v>4732</v>
      </c>
      <c r="J331" s="117">
        <v>7.624543686</v>
      </c>
      <c r="K331" s="117">
        <v>10.34384768</v>
      </c>
      <c r="L331" s="128">
        <v>35.665137610000002</v>
      </c>
      <c r="M331" s="129">
        <v>3864</v>
      </c>
      <c r="N331" s="130">
        <v>5222</v>
      </c>
      <c r="O331" s="131">
        <f t="shared" si="15"/>
        <v>8.4464555052790349</v>
      </c>
      <c r="P331" s="132">
        <f t="shared" si="16"/>
        <v>11.41495617198942</v>
      </c>
      <c r="Q331" s="123">
        <v>2.069286</v>
      </c>
      <c r="R331" s="124">
        <v>0</v>
      </c>
      <c r="S331" s="124">
        <v>0</v>
      </c>
      <c r="T331" s="125">
        <f t="shared" si="17"/>
        <v>0</v>
      </c>
      <c r="U331" s="126">
        <v>0</v>
      </c>
    </row>
    <row r="332" spans="1:21">
      <c r="A332" s="109" t="s">
        <v>424</v>
      </c>
      <c r="B332" s="110">
        <v>46165</v>
      </c>
      <c r="C332" s="111">
        <v>1140</v>
      </c>
      <c r="D332" s="112">
        <v>1428</v>
      </c>
      <c r="E332" s="113">
        <v>2.469403228</v>
      </c>
      <c r="F332" s="113">
        <v>3.0932524639999999</v>
      </c>
      <c r="G332" s="127">
        <v>25.263157889999999</v>
      </c>
      <c r="H332" s="115">
        <v>4324</v>
      </c>
      <c r="I332" s="116">
        <v>5721</v>
      </c>
      <c r="J332" s="117">
        <v>9.3664031189999992</v>
      </c>
      <c r="K332" s="117">
        <v>12.392505140000001</v>
      </c>
      <c r="L332" s="128">
        <v>32.308048100000001</v>
      </c>
      <c r="M332" s="129">
        <v>5004</v>
      </c>
      <c r="N332" s="130">
        <v>6493</v>
      </c>
      <c r="O332" s="131">
        <f t="shared" si="15"/>
        <v>10.839380483049929</v>
      </c>
      <c r="P332" s="132">
        <f t="shared" si="16"/>
        <v>14.064767681143723</v>
      </c>
      <c r="Q332" s="123">
        <v>2.1675559999999998</v>
      </c>
      <c r="R332" s="124">
        <v>5192</v>
      </c>
      <c r="S332" s="124">
        <v>5224</v>
      </c>
      <c r="T332" s="134">
        <f t="shared" si="17"/>
        <v>11.246615401278024</v>
      </c>
      <c r="U332" s="133">
        <v>11.315931983104083</v>
      </c>
    </row>
    <row r="333" spans="1:21">
      <c r="A333" s="109" t="s">
        <v>425</v>
      </c>
      <c r="B333" s="110">
        <v>48032</v>
      </c>
      <c r="C333" s="111">
        <v>533</v>
      </c>
      <c r="D333" s="112">
        <v>559</v>
      </c>
      <c r="E333" s="113">
        <v>1.109676882</v>
      </c>
      <c r="F333" s="113">
        <v>1.1638074620000001</v>
      </c>
      <c r="G333" s="127">
        <v>4.8780487800000003</v>
      </c>
      <c r="H333" s="115">
        <v>9819</v>
      </c>
      <c r="I333" s="116">
        <v>10825</v>
      </c>
      <c r="J333" s="117">
        <v>20.442621590000002</v>
      </c>
      <c r="K333" s="117">
        <v>22.537058630000001</v>
      </c>
      <c r="L333" s="128">
        <v>10.24544251</v>
      </c>
      <c r="M333" s="129">
        <v>10213</v>
      </c>
      <c r="N333" s="130">
        <v>11174</v>
      </c>
      <c r="O333" s="131">
        <f t="shared" si="15"/>
        <v>21.262908061292471</v>
      </c>
      <c r="P333" s="132">
        <f t="shared" si="16"/>
        <v>23.263657561625585</v>
      </c>
      <c r="Q333" s="123">
        <v>2.1993330000000002</v>
      </c>
      <c r="R333" s="124">
        <v>933</v>
      </c>
      <c r="S333" s="124">
        <v>2088</v>
      </c>
      <c r="T333" s="134">
        <f t="shared" si="17"/>
        <v>1.9424550299800134</v>
      </c>
      <c r="U333" s="133">
        <v>4.3471019320453035</v>
      </c>
    </row>
    <row r="334" spans="1:21">
      <c r="A334" s="109" t="s">
        <v>426</v>
      </c>
      <c r="B334" s="110">
        <v>42780</v>
      </c>
      <c r="C334" s="111">
        <v>1236</v>
      </c>
      <c r="D334" s="112">
        <v>1371</v>
      </c>
      <c r="E334" s="113">
        <v>2.889200561</v>
      </c>
      <c r="F334" s="113">
        <v>3.2047685829999999</v>
      </c>
      <c r="G334" s="127">
        <v>10.9223301</v>
      </c>
      <c r="H334" s="115">
        <v>3868</v>
      </c>
      <c r="I334" s="116">
        <v>5312</v>
      </c>
      <c r="J334" s="117">
        <v>9.0416082279999994</v>
      </c>
      <c r="K334" s="117">
        <v>12.417017299999999</v>
      </c>
      <c r="L334" s="128">
        <v>37.331954500000002</v>
      </c>
      <c r="M334" s="129">
        <v>4850</v>
      </c>
      <c r="N334" s="130">
        <v>6361</v>
      </c>
      <c r="O334" s="131">
        <f t="shared" si="15"/>
        <v>11.337073398784479</v>
      </c>
      <c r="P334" s="132">
        <f t="shared" si="16"/>
        <v>14.86909770920991</v>
      </c>
      <c r="Q334" s="123">
        <v>2.0351430000000001</v>
      </c>
      <c r="R334" s="124">
        <v>0</v>
      </c>
      <c r="S334" s="124">
        <v>0</v>
      </c>
      <c r="T334" s="125">
        <f t="shared" si="17"/>
        <v>0</v>
      </c>
      <c r="U334" s="126">
        <v>0</v>
      </c>
    </row>
    <row r="335" spans="1:21">
      <c r="A335" s="109" t="s">
        <v>427</v>
      </c>
      <c r="B335" s="110">
        <v>45718</v>
      </c>
      <c r="C335" s="111">
        <v>2634</v>
      </c>
      <c r="D335" s="112">
        <v>3305</v>
      </c>
      <c r="E335" s="113">
        <v>5.7614068859999996</v>
      </c>
      <c r="F335" s="113">
        <v>7.2291001359999996</v>
      </c>
      <c r="G335" s="127">
        <v>25.474563400000001</v>
      </c>
      <c r="H335" s="115">
        <v>4471</v>
      </c>
      <c r="I335" s="116">
        <v>5883</v>
      </c>
      <c r="J335" s="117">
        <v>9.7795179139999995</v>
      </c>
      <c r="K335" s="117">
        <v>12.868016969999999</v>
      </c>
      <c r="L335" s="128">
        <v>31.581301719999999</v>
      </c>
      <c r="M335" s="129">
        <v>6410</v>
      </c>
      <c r="N335" s="130">
        <v>8202</v>
      </c>
      <c r="O335" s="131">
        <f t="shared" si="15"/>
        <v>14.020735815215012</v>
      </c>
      <c r="P335" s="132">
        <f t="shared" si="16"/>
        <v>17.940417341091035</v>
      </c>
      <c r="Q335" s="123">
        <v>2.05375</v>
      </c>
      <c r="R335" s="124">
        <v>0</v>
      </c>
      <c r="S335" s="124">
        <v>0</v>
      </c>
      <c r="T335" s="125">
        <f t="shared" si="17"/>
        <v>0</v>
      </c>
      <c r="U335" s="126">
        <v>0</v>
      </c>
    </row>
    <row r="336" spans="1:21">
      <c r="A336" s="109" t="s">
        <v>428</v>
      </c>
      <c r="B336" s="110">
        <v>51173</v>
      </c>
      <c r="C336" s="111">
        <v>3790</v>
      </c>
      <c r="D336" s="112">
        <v>4617</v>
      </c>
      <c r="E336" s="113">
        <v>7.4062493890000001</v>
      </c>
      <c r="F336" s="113">
        <v>9.0223359970000008</v>
      </c>
      <c r="G336" s="127">
        <v>21.820580469999999</v>
      </c>
      <c r="H336" s="115">
        <v>3494</v>
      </c>
      <c r="I336" s="116">
        <v>4677</v>
      </c>
      <c r="J336" s="117">
        <v>6.8278193580000002</v>
      </c>
      <c r="K336" s="117">
        <v>9.1395853280000008</v>
      </c>
      <c r="L336" s="128">
        <v>33.858042359999999</v>
      </c>
      <c r="M336" s="129">
        <v>6936</v>
      </c>
      <c r="N336" s="130">
        <v>8702</v>
      </c>
      <c r="O336" s="131">
        <f t="shared" si="15"/>
        <v>13.554022629120826</v>
      </c>
      <c r="P336" s="132">
        <f t="shared" si="16"/>
        <v>17.005061262775293</v>
      </c>
      <c r="Q336" s="123">
        <v>1.9874000000000001</v>
      </c>
      <c r="R336" s="124">
        <v>233</v>
      </c>
      <c r="S336" s="124">
        <v>233</v>
      </c>
      <c r="T336" s="134">
        <f t="shared" si="17"/>
        <v>0.45531823422507967</v>
      </c>
      <c r="U336" s="126">
        <v>0.45531823422507967</v>
      </c>
    </row>
    <row r="337" spans="1:21">
      <c r="A337" s="109" t="s">
        <v>429</v>
      </c>
      <c r="B337" s="110">
        <v>53331</v>
      </c>
      <c r="C337" s="111">
        <v>2363</v>
      </c>
      <c r="D337" s="112">
        <v>3007</v>
      </c>
      <c r="E337" s="113">
        <v>4.4308188480000004</v>
      </c>
      <c r="F337" s="113">
        <v>5.6383716789999996</v>
      </c>
      <c r="G337" s="127">
        <v>27.253491319999998</v>
      </c>
      <c r="H337" s="115">
        <v>6195</v>
      </c>
      <c r="I337" s="116">
        <v>8185</v>
      </c>
      <c r="J337" s="117">
        <v>11.616133209999999</v>
      </c>
      <c r="K337" s="117">
        <v>15.34754646</v>
      </c>
      <c r="L337" s="128">
        <v>32.122679580000003</v>
      </c>
      <c r="M337" s="129">
        <v>7942</v>
      </c>
      <c r="N337" s="130">
        <v>10216</v>
      </c>
      <c r="O337" s="131">
        <f t="shared" si="15"/>
        <v>14.89190152069153</v>
      </c>
      <c r="P337" s="132">
        <f t="shared" si="16"/>
        <v>19.155838067915472</v>
      </c>
      <c r="Q337" s="123">
        <v>1.783115</v>
      </c>
      <c r="R337" s="124">
        <v>19</v>
      </c>
      <c r="S337" s="124">
        <v>19</v>
      </c>
      <c r="T337" s="125">
        <f t="shared" si="17"/>
        <v>3.5626558661941456E-2</v>
      </c>
      <c r="U337" s="126">
        <v>3.5626558661941456E-2</v>
      </c>
    </row>
    <row r="338" spans="1:21">
      <c r="A338" s="109" t="s">
        <v>430</v>
      </c>
      <c r="B338" s="110">
        <v>49319</v>
      </c>
      <c r="C338" s="111">
        <v>470</v>
      </c>
      <c r="D338" s="112">
        <v>717</v>
      </c>
      <c r="E338" s="113">
        <v>0.95297958199999999</v>
      </c>
      <c r="F338" s="113">
        <v>1.4538007660000001</v>
      </c>
      <c r="G338" s="127">
        <v>52.553191490000003</v>
      </c>
      <c r="H338" s="115">
        <v>5892</v>
      </c>
      <c r="I338" s="116">
        <v>7553</v>
      </c>
      <c r="J338" s="117">
        <v>11.946714249999999</v>
      </c>
      <c r="K338" s="117">
        <v>15.31458464</v>
      </c>
      <c r="L338" s="128">
        <v>28.190767139999998</v>
      </c>
      <c r="M338" s="129">
        <v>6175</v>
      </c>
      <c r="N338" s="130">
        <v>8011</v>
      </c>
      <c r="O338" s="131">
        <f t="shared" si="15"/>
        <v>12.520529613333602</v>
      </c>
      <c r="P338" s="132">
        <f t="shared" si="16"/>
        <v>16.243232831160405</v>
      </c>
      <c r="Q338" s="123">
        <v>1.96675</v>
      </c>
      <c r="R338" s="124">
        <v>0</v>
      </c>
      <c r="S338" s="124">
        <v>0</v>
      </c>
      <c r="T338" s="125">
        <f t="shared" si="17"/>
        <v>0</v>
      </c>
      <c r="U338" s="126">
        <v>0</v>
      </c>
    </row>
    <row r="339" spans="1:21">
      <c r="A339" s="109" t="s">
        <v>431</v>
      </c>
      <c r="B339" s="110">
        <v>45082</v>
      </c>
      <c r="C339" s="111">
        <v>11806</v>
      </c>
      <c r="D339" s="112">
        <v>11876</v>
      </c>
      <c r="E339" s="113">
        <v>26.187835499999998</v>
      </c>
      <c r="F339" s="113">
        <v>26.343108109999999</v>
      </c>
      <c r="G339" s="127">
        <v>0.59291885499999997</v>
      </c>
      <c r="H339" s="115">
        <v>4681</v>
      </c>
      <c r="I339" s="116">
        <v>6460</v>
      </c>
      <c r="J339" s="117">
        <v>10.38330154</v>
      </c>
      <c r="K339" s="117">
        <v>14.32944412</v>
      </c>
      <c r="L339" s="128">
        <v>38.004699850000002</v>
      </c>
      <c r="M339" s="129">
        <v>14113</v>
      </c>
      <c r="N339" s="130">
        <v>15099</v>
      </c>
      <c r="O339" s="131">
        <f t="shared" si="15"/>
        <v>31.305177232598375</v>
      </c>
      <c r="P339" s="132">
        <f t="shared" si="16"/>
        <v>33.492302914688786</v>
      </c>
      <c r="Q339" s="123">
        <v>1.9902</v>
      </c>
      <c r="R339" s="124">
        <v>0</v>
      </c>
      <c r="S339" s="124">
        <v>0</v>
      </c>
      <c r="T339" s="125">
        <f t="shared" si="17"/>
        <v>0</v>
      </c>
      <c r="U339" s="126">
        <v>0</v>
      </c>
    </row>
    <row r="340" spans="1:21">
      <c r="A340" s="109" t="s">
        <v>432</v>
      </c>
      <c r="B340" s="110">
        <v>44674</v>
      </c>
      <c r="C340" s="111">
        <v>1230</v>
      </c>
      <c r="D340" s="112">
        <v>1601</v>
      </c>
      <c r="E340" s="113">
        <v>2.7532793120000001</v>
      </c>
      <c r="F340" s="113">
        <v>3.5837399830000001</v>
      </c>
      <c r="G340" s="127">
        <v>30.162601630000001</v>
      </c>
      <c r="H340" s="115">
        <v>4318</v>
      </c>
      <c r="I340" s="116">
        <v>5551</v>
      </c>
      <c r="J340" s="117">
        <v>9.6655772930000001</v>
      </c>
      <c r="K340" s="117">
        <v>12.425571919999999</v>
      </c>
      <c r="L340" s="128">
        <v>28.55488652</v>
      </c>
      <c r="M340" s="129">
        <v>5139</v>
      </c>
      <c r="N340" s="130">
        <v>6548</v>
      </c>
      <c r="O340" s="131">
        <f t="shared" si="15"/>
        <v>11.503335273313336</v>
      </c>
      <c r="P340" s="132">
        <f t="shared" si="16"/>
        <v>14.657295070958497</v>
      </c>
      <c r="Q340" s="123">
        <v>2.1138750000000002</v>
      </c>
      <c r="R340" s="124">
        <v>0</v>
      </c>
      <c r="S340" s="124">
        <v>0</v>
      </c>
      <c r="T340" s="125">
        <f t="shared" si="17"/>
        <v>0</v>
      </c>
      <c r="U340" s="126">
        <v>0</v>
      </c>
    </row>
    <row r="341" spans="1:21">
      <c r="A341" s="109" t="s">
        <v>433</v>
      </c>
      <c r="B341" s="110">
        <v>53709</v>
      </c>
      <c r="C341" s="136">
        <v>3120</v>
      </c>
      <c r="D341" s="137">
        <v>3090</v>
      </c>
      <c r="E341" s="138">
        <v>5.8090822769999999</v>
      </c>
      <c r="F341" s="138">
        <v>5.7532257160000002</v>
      </c>
      <c r="G341" s="127">
        <v>-0.96153846200000004</v>
      </c>
      <c r="H341" s="115">
        <v>9256</v>
      </c>
      <c r="I341" s="116">
        <v>11723</v>
      </c>
      <c r="J341" s="117">
        <v>17.23361075</v>
      </c>
      <c r="K341" s="117">
        <v>21.8268819</v>
      </c>
      <c r="L341" s="128">
        <v>26.65298185</v>
      </c>
      <c r="M341" s="129">
        <v>11575</v>
      </c>
      <c r="N341" s="130">
        <v>13845</v>
      </c>
      <c r="O341" s="131">
        <f t="shared" si="15"/>
        <v>21.551322869537696</v>
      </c>
      <c r="P341" s="132">
        <f t="shared" si="16"/>
        <v>25.777802602915713</v>
      </c>
      <c r="Q341" s="123">
        <v>2.1686999999999999</v>
      </c>
      <c r="R341" s="124">
        <v>50062</v>
      </c>
      <c r="S341" s="124">
        <v>53544</v>
      </c>
      <c r="T341" s="134">
        <f t="shared" si="17"/>
        <v>93.209704146418659</v>
      </c>
      <c r="U341" s="133">
        <v>99.692788918058426</v>
      </c>
    </row>
    <row r="342" spans="1:21">
      <c r="A342" s="109" t="s">
        <v>434</v>
      </c>
      <c r="B342" s="110">
        <v>50078</v>
      </c>
      <c r="C342" s="111">
        <v>903</v>
      </c>
      <c r="D342" s="112">
        <v>1025</v>
      </c>
      <c r="E342" s="113">
        <v>1.803187028</v>
      </c>
      <c r="F342" s="113">
        <v>2.046806981</v>
      </c>
      <c r="G342" s="127">
        <v>13.510520489999999</v>
      </c>
      <c r="H342" s="115">
        <v>3682</v>
      </c>
      <c r="I342" s="116">
        <v>4898</v>
      </c>
      <c r="J342" s="117">
        <v>7.3525300529999997</v>
      </c>
      <c r="K342" s="117">
        <v>9.780742042</v>
      </c>
      <c r="L342" s="128">
        <v>33.025529599999999</v>
      </c>
      <c r="M342" s="129">
        <v>4224</v>
      </c>
      <c r="N342" s="130">
        <v>5514</v>
      </c>
      <c r="O342" s="131">
        <f t="shared" si="15"/>
        <v>8.4348416470306322</v>
      </c>
      <c r="P342" s="132">
        <f t="shared" si="16"/>
        <v>11.010823115939134</v>
      </c>
      <c r="Q342" s="123">
        <v>2.2015380000000002</v>
      </c>
      <c r="R342" s="124">
        <v>13677</v>
      </c>
      <c r="S342" s="124">
        <v>28260</v>
      </c>
      <c r="T342" s="134">
        <f t="shared" si="17"/>
        <v>27.311394225008982</v>
      </c>
      <c r="U342" s="133">
        <v>56.431966132832777</v>
      </c>
    </row>
    <row r="343" spans="1:21">
      <c r="A343" s="109" t="s">
        <v>435</v>
      </c>
      <c r="B343" s="110">
        <v>50049</v>
      </c>
      <c r="C343" s="111">
        <v>746</v>
      </c>
      <c r="D343" s="112">
        <v>1011</v>
      </c>
      <c r="E343" s="113">
        <v>1.4905392719999999</v>
      </c>
      <c r="F343" s="113">
        <v>2.0200203800000001</v>
      </c>
      <c r="G343" s="127">
        <v>35.522788200000001</v>
      </c>
      <c r="H343" s="115">
        <v>3100</v>
      </c>
      <c r="I343" s="116">
        <v>4082</v>
      </c>
      <c r="J343" s="117">
        <v>6.1939299490000002</v>
      </c>
      <c r="K343" s="117">
        <v>8.1560071129999994</v>
      </c>
      <c r="L343" s="128">
        <v>31.677419350000001</v>
      </c>
      <c r="M343" s="129">
        <v>3540</v>
      </c>
      <c r="N343" s="130">
        <v>4667</v>
      </c>
      <c r="O343" s="131">
        <f t="shared" si="15"/>
        <v>7.0730683929748848</v>
      </c>
      <c r="P343" s="132">
        <f t="shared" si="16"/>
        <v>9.3248616355971148</v>
      </c>
      <c r="Q343" s="123">
        <v>2.1521249999999998</v>
      </c>
      <c r="R343" s="124">
        <v>1694</v>
      </c>
      <c r="S343" s="124">
        <v>1694</v>
      </c>
      <c r="T343" s="134">
        <f t="shared" si="17"/>
        <v>3.3846830106495633</v>
      </c>
      <c r="U343" s="133">
        <v>3.3846830106495633</v>
      </c>
    </row>
    <row r="344" spans="1:21">
      <c r="A344" s="109" t="s">
        <v>436</v>
      </c>
      <c r="B344" s="110">
        <v>49018</v>
      </c>
      <c r="C344" s="111">
        <v>1150</v>
      </c>
      <c r="D344" s="112">
        <v>1588</v>
      </c>
      <c r="E344" s="113">
        <v>2.3460769510000001</v>
      </c>
      <c r="F344" s="113">
        <v>3.2396262600000001</v>
      </c>
      <c r="G344" s="127">
        <v>38.086956520000001</v>
      </c>
      <c r="H344" s="115">
        <v>5609</v>
      </c>
      <c r="I344" s="116">
        <v>7236</v>
      </c>
      <c r="J344" s="117">
        <v>11.442735320000001</v>
      </c>
      <c r="K344" s="117">
        <v>14.76192419</v>
      </c>
      <c r="L344" s="128">
        <v>29.006953110000001</v>
      </c>
      <c r="M344" s="129">
        <v>6232</v>
      </c>
      <c r="N344" s="130">
        <v>8133</v>
      </c>
      <c r="O344" s="131">
        <f t="shared" si="15"/>
        <v>12.713697009261903</v>
      </c>
      <c r="P344" s="132">
        <f t="shared" si="16"/>
        <v>16.591864213146192</v>
      </c>
      <c r="Q344" s="123">
        <v>2.1151430000000002</v>
      </c>
      <c r="R344" s="124">
        <v>0</v>
      </c>
      <c r="S344" s="124">
        <v>0</v>
      </c>
      <c r="T344" s="125">
        <f t="shared" si="17"/>
        <v>0</v>
      </c>
      <c r="U344" s="126">
        <v>0</v>
      </c>
    </row>
    <row r="345" spans="1:21">
      <c r="A345" s="109" t="s">
        <v>437</v>
      </c>
      <c r="B345" s="110">
        <v>55150</v>
      </c>
      <c r="C345" s="111">
        <v>20137</v>
      </c>
      <c r="D345" s="112">
        <v>22655</v>
      </c>
      <c r="E345" s="113">
        <v>36.513145969999997</v>
      </c>
      <c r="F345" s="113">
        <v>41.078875789999998</v>
      </c>
      <c r="G345" s="127">
        <v>12.504345239999999</v>
      </c>
      <c r="H345" s="115">
        <v>6125</v>
      </c>
      <c r="I345" s="116">
        <v>8260</v>
      </c>
      <c r="J345" s="117">
        <v>11.106074339999999</v>
      </c>
      <c r="K345" s="117">
        <v>14.977334539999999</v>
      </c>
      <c r="L345" s="128">
        <v>34.857142860000003</v>
      </c>
      <c r="M345" s="129">
        <v>22415</v>
      </c>
      <c r="N345" s="130">
        <v>25404</v>
      </c>
      <c r="O345" s="131">
        <f t="shared" si="15"/>
        <v>40.643699002719856</v>
      </c>
      <c r="P345" s="132">
        <f t="shared" si="16"/>
        <v>46.063463281958292</v>
      </c>
      <c r="Q345" s="123">
        <v>2.085385</v>
      </c>
      <c r="R345" s="124">
        <v>0</v>
      </c>
      <c r="S345" s="124">
        <v>1699</v>
      </c>
      <c r="T345" s="125">
        <f t="shared" si="17"/>
        <v>0</v>
      </c>
      <c r="U345" s="133">
        <v>3.0806890299184042</v>
      </c>
    </row>
    <row r="346" spans="1:21">
      <c r="A346" s="109" t="s">
        <v>438</v>
      </c>
      <c r="B346" s="110">
        <v>58879</v>
      </c>
      <c r="C346" s="111">
        <v>1611</v>
      </c>
      <c r="D346" s="112">
        <v>1637</v>
      </c>
      <c r="E346" s="113">
        <v>2.7361198390000001</v>
      </c>
      <c r="F346" s="113">
        <v>2.780278198</v>
      </c>
      <c r="G346" s="127">
        <v>1.6139044069999999</v>
      </c>
      <c r="H346" s="115">
        <v>6967</v>
      </c>
      <c r="I346" s="116">
        <v>9527</v>
      </c>
      <c r="J346" s="117">
        <v>11.83274172</v>
      </c>
      <c r="K346" s="117">
        <v>16.180641649999998</v>
      </c>
      <c r="L346" s="128">
        <v>36.744653370000002</v>
      </c>
      <c r="M346" s="129">
        <v>7559</v>
      </c>
      <c r="N346" s="130">
        <v>10069</v>
      </c>
      <c r="O346" s="131">
        <f t="shared" si="15"/>
        <v>12.838193583450805</v>
      </c>
      <c r="P346" s="132">
        <f t="shared" si="16"/>
        <v>17.101173593301517</v>
      </c>
      <c r="Q346" s="123">
        <v>2.1760000000000002</v>
      </c>
      <c r="R346" s="124">
        <v>0</v>
      </c>
      <c r="S346" s="124">
        <v>0</v>
      </c>
      <c r="T346" s="125">
        <f t="shared" si="17"/>
        <v>0</v>
      </c>
      <c r="U346" s="126">
        <v>0</v>
      </c>
    </row>
    <row r="347" spans="1:21">
      <c r="A347" s="109" t="s">
        <v>439</v>
      </c>
      <c r="B347" s="110">
        <v>47304</v>
      </c>
      <c r="C347" s="111">
        <v>1825</v>
      </c>
      <c r="D347" s="112">
        <v>1832</v>
      </c>
      <c r="E347" s="113">
        <v>3.8580246909999998</v>
      </c>
      <c r="F347" s="113">
        <v>3.8728225940000001</v>
      </c>
      <c r="G347" s="127">
        <v>0.38356164399999998</v>
      </c>
      <c r="H347" s="115">
        <v>3512</v>
      </c>
      <c r="I347" s="116">
        <v>6225</v>
      </c>
      <c r="J347" s="117">
        <v>7.4243192960000002</v>
      </c>
      <c r="K347" s="117">
        <v>13.159563670000001</v>
      </c>
      <c r="L347" s="128">
        <v>77.249430520000004</v>
      </c>
      <c r="M347" s="129">
        <v>4504</v>
      </c>
      <c r="N347" s="130">
        <v>7054</v>
      </c>
      <c r="O347" s="131">
        <f t="shared" si="15"/>
        <v>9.52139353965838</v>
      </c>
      <c r="P347" s="132">
        <f t="shared" si="16"/>
        <v>14.912058176898361</v>
      </c>
      <c r="Q347" s="123">
        <v>2.1760000000000002</v>
      </c>
      <c r="R347" s="124">
        <v>4025</v>
      </c>
      <c r="S347" s="124">
        <v>6278</v>
      </c>
      <c r="T347" s="134">
        <f t="shared" si="17"/>
        <v>8.5087941823101652</v>
      </c>
      <c r="U347" s="133">
        <v>13.271604938271606</v>
      </c>
    </row>
    <row r="348" spans="1:21">
      <c r="A348" s="109" t="s">
        <v>440</v>
      </c>
      <c r="B348" s="110">
        <v>49033</v>
      </c>
      <c r="C348" s="111">
        <v>135</v>
      </c>
      <c r="D348" s="112">
        <v>339</v>
      </c>
      <c r="E348" s="113">
        <v>0.27532478100000002</v>
      </c>
      <c r="F348" s="113">
        <v>0.69137111699999998</v>
      </c>
      <c r="G348" s="127">
        <v>151.11111109999999</v>
      </c>
      <c r="H348" s="115">
        <v>5091</v>
      </c>
      <c r="I348" s="116">
        <v>6469</v>
      </c>
      <c r="J348" s="117">
        <v>10.38280342</v>
      </c>
      <c r="K348" s="117">
        <v>13.19315563</v>
      </c>
      <c r="L348" s="128">
        <v>27.067373799999999</v>
      </c>
      <c r="M348" s="129">
        <v>5196</v>
      </c>
      <c r="N348" s="130">
        <v>6655</v>
      </c>
      <c r="O348" s="131">
        <f t="shared" si="15"/>
        <v>10.596944914649317</v>
      </c>
      <c r="P348" s="132">
        <f t="shared" si="16"/>
        <v>13.572491995186914</v>
      </c>
      <c r="Q348" s="123">
        <v>2.0542500000000001</v>
      </c>
      <c r="R348" s="124">
        <v>0</v>
      </c>
      <c r="S348" s="124">
        <v>0</v>
      </c>
      <c r="T348" s="125">
        <f t="shared" si="17"/>
        <v>0</v>
      </c>
      <c r="U348" s="126">
        <v>0</v>
      </c>
    </row>
    <row r="349" spans="1:21">
      <c r="A349" s="109" t="s">
        <v>441</v>
      </c>
      <c r="B349" s="110">
        <v>53493</v>
      </c>
      <c r="C349" s="111">
        <v>3328</v>
      </c>
      <c r="D349" s="112">
        <v>5464</v>
      </c>
      <c r="E349" s="113">
        <v>6.2213747589999997</v>
      </c>
      <c r="F349" s="113">
        <v>10.214420580000001</v>
      </c>
      <c r="G349" s="127">
        <v>64.182692309999993</v>
      </c>
      <c r="H349" s="115">
        <v>6918</v>
      </c>
      <c r="I349" s="116">
        <v>8866</v>
      </c>
      <c r="J349" s="117">
        <v>12.932533230000001</v>
      </c>
      <c r="K349" s="117">
        <v>16.574131189999999</v>
      </c>
      <c r="L349" s="128">
        <v>28.158427289999999</v>
      </c>
      <c r="M349" s="129">
        <v>8681</v>
      </c>
      <c r="N349" s="130">
        <v>11788</v>
      </c>
      <c r="O349" s="131">
        <f t="shared" si="15"/>
        <v>16.228291552165704</v>
      </c>
      <c r="P349" s="132">
        <f t="shared" si="16"/>
        <v>22.03652814386929</v>
      </c>
      <c r="Q349" s="123">
        <v>2.0705</v>
      </c>
      <c r="R349" s="124">
        <v>0</v>
      </c>
      <c r="S349" s="124">
        <v>0</v>
      </c>
      <c r="T349" s="125">
        <f t="shared" si="17"/>
        <v>0</v>
      </c>
      <c r="U349" s="126">
        <v>0</v>
      </c>
    </row>
    <row r="350" spans="1:21">
      <c r="A350" s="109" t="s">
        <v>442</v>
      </c>
      <c r="B350" s="110">
        <v>61311</v>
      </c>
      <c r="C350" s="111">
        <v>2411</v>
      </c>
      <c r="D350" s="112">
        <v>2807</v>
      </c>
      <c r="E350" s="113">
        <v>3.9324101709999999</v>
      </c>
      <c r="F350" s="113">
        <v>4.5782975319999997</v>
      </c>
      <c r="G350" s="127">
        <v>16.42472003</v>
      </c>
      <c r="H350" s="115">
        <v>9073</v>
      </c>
      <c r="I350" s="116">
        <v>11928</v>
      </c>
      <c r="J350" s="117">
        <v>14.7983233</v>
      </c>
      <c r="K350" s="117">
        <v>19.454910210000001</v>
      </c>
      <c r="L350" s="128">
        <v>31.46698997</v>
      </c>
      <c r="M350" s="129">
        <v>10444</v>
      </c>
      <c r="N350" s="130">
        <v>13272</v>
      </c>
      <c r="O350" s="131">
        <f t="shared" si="15"/>
        <v>17.03446363621536</v>
      </c>
      <c r="P350" s="132">
        <f t="shared" si="16"/>
        <v>21.647012770954639</v>
      </c>
      <c r="Q350" s="123">
        <v>2.1219999999999999</v>
      </c>
      <c r="R350" s="124">
        <v>0</v>
      </c>
      <c r="S350" s="124">
        <v>0</v>
      </c>
      <c r="T350" s="125">
        <f t="shared" si="17"/>
        <v>0</v>
      </c>
      <c r="U350" s="126">
        <v>0</v>
      </c>
    </row>
    <row r="351" spans="1:21">
      <c r="A351" s="109" t="s">
        <v>443</v>
      </c>
      <c r="B351" s="110">
        <v>49390</v>
      </c>
      <c r="C351" s="111">
        <v>1671</v>
      </c>
      <c r="D351" s="112">
        <v>1784</v>
      </c>
      <c r="E351" s="113">
        <v>3.3832759669999999</v>
      </c>
      <c r="F351" s="113">
        <v>3.6120672200000001</v>
      </c>
      <c r="G351" s="127">
        <v>6.7624177139999997</v>
      </c>
      <c r="H351" s="115">
        <v>5913</v>
      </c>
      <c r="I351" s="116">
        <v>7473</v>
      </c>
      <c r="J351" s="117">
        <v>11.972059120000001</v>
      </c>
      <c r="K351" s="117">
        <v>15.13059324</v>
      </c>
      <c r="L351" s="128">
        <v>26.38254693</v>
      </c>
      <c r="M351" s="129">
        <v>6871</v>
      </c>
      <c r="N351" s="130">
        <v>8347</v>
      </c>
      <c r="O351" s="131">
        <f t="shared" si="15"/>
        <v>13.911723020854424</v>
      </c>
      <c r="P351" s="132">
        <f t="shared" si="16"/>
        <v>16.900182223122091</v>
      </c>
      <c r="Q351" s="123">
        <v>2.1154999999999999</v>
      </c>
      <c r="R351" s="124">
        <v>0</v>
      </c>
      <c r="S351" s="124">
        <v>0</v>
      </c>
      <c r="T351" s="125">
        <f t="shared" si="17"/>
        <v>0</v>
      </c>
      <c r="U351" s="126">
        <v>0</v>
      </c>
    </row>
    <row r="352" spans="1:21">
      <c r="A352" s="109" t="s">
        <v>444</v>
      </c>
      <c r="B352" s="110">
        <v>46670</v>
      </c>
      <c r="C352" s="111">
        <v>10296</v>
      </c>
      <c r="D352" s="112">
        <v>11180</v>
      </c>
      <c r="E352" s="113">
        <v>22.061281340000001</v>
      </c>
      <c r="F352" s="113">
        <v>23.955431749999999</v>
      </c>
      <c r="G352" s="127">
        <v>8.5858585860000005</v>
      </c>
      <c r="H352" s="115">
        <v>9078</v>
      </c>
      <c r="I352" s="116">
        <v>12243</v>
      </c>
      <c r="J352" s="117">
        <v>19.451467749999999</v>
      </c>
      <c r="K352" s="117">
        <v>26.233126210000002</v>
      </c>
      <c r="L352" s="128">
        <v>34.864507600000003</v>
      </c>
      <c r="M352" s="129">
        <v>15814</v>
      </c>
      <c r="N352" s="130">
        <v>18240</v>
      </c>
      <c r="O352" s="131">
        <f t="shared" si="15"/>
        <v>33.884722519820016</v>
      </c>
      <c r="P352" s="132">
        <f t="shared" si="16"/>
        <v>39.082922648382258</v>
      </c>
      <c r="Q352" s="123">
        <v>2.1190000000000002</v>
      </c>
      <c r="R352" s="124">
        <v>0</v>
      </c>
      <c r="S352" s="124">
        <v>0</v>
      </c>
      <c r="T352" s="125">
        <f t="shared" si="17"/>
        <v>0</v>
      </c>
      <c r="U352" s="126">
        <v>0</v>
      </c>
    </row>
    <row r="353" spans="1:21">
      <c r="A353" s="109" t="s">
        <v>445</v>
      </c>
      <c r="B353" s="110">
        <v>47159</v>
      </c>
      <c r="C353" s="111">
        <v>1421</v>
      </c>
      <c r="D353" s="112">
        <v>1792</v>
      </c>
      <c r="E353" s="113">
        <v>3.0132106279999999</v>
      </c>
      <c r="F353" s="113">
        <v>3.7999109400000002</v>
      </c>
      <c r="G353" s="127">
        <v>26.108374380000001</v>
      </c>
      <c r="H353" s="115">
        <v>5721</v>
      </c>
      <c r="I353" s="116">
        <v>7234</v>
      </c>
      <c r="J353" s="117">
        <v>12.131300489999999</v>
      </c>
      <c r="K353" s="117">
        <v>15.339595839999999</v>
      </c>
      <c r="L353" s="128">
        <v>26.44642545</v>
      </c>
      <c r="M353" s="129">
        <v>6303</v>
      </c>
      <c r="N353" s="130">
        <v>7877</v>
      </c>
      <c r="O353" s="131">
        <f t="shared" si="15"/>
        <v>13.365423355032974</v>
      </c>
      <c r="P353" s="132">
        <f t="shared" si="16"/>
        <v>16.703068343264277</v>
      </c>
      <c r="Q353" s="123">
        <v>2.121</v>
      </c>
      <c r="R353" s="124">
        <v>0</v>
      </c>
      <c r="S353" s="124">
        <v>0</v>
      </c>
      <c r="T353" s="125">
        <f t="shared" si="17"/>
        <v>0</v>
      </c>
      <c r="U353" s="126">
        <v>0</v>
      </c>
    </row>
    <row r="354" spans="1:21">
      <c r="A354" s="109" t="s">
        <v>446</v>
      </c>
      <c r="B354" s="110">
        <v>43157</v>
      </c>
      <c r="C354" s="111">
        <v>844</v>
      </c>
      <c r="D354" s="112">
        <v>992</v>
      </c>
      <c r="E354" s="113">
        <v>1.9556503000000001</v>
      </c>
      <c r="F354" s="113">
        <v>2.2985842390000002</v>
      </c>
      <c r="G354" s="127">
        <v>17.535545020000001</v>
      </c>
      <c r="H354" s="115">
        <v>6085</v>
      </c>
      <c r="I354" s="116">
        <v>7752</v>
      </c>
      <c r="J354" s="117">
        <v>14.099682550000001</v>
      </c>
      <c r="K354" s="117">
        <v>17.962323609999999</v>
      </c>
      <c r="L354" s="128">
        <v>27.395234179999999</v>
      </c>
      <c r="M354" s="129">
        <v>6587</v>
      </c>
      <c r="N354" s="130">
        <v>8226</v>
      </c>
      <c r="O354" s="131">
        <f t="shared" si="15"/>
        <v>15.262877401116853</v>
      </c>
      <c r="P354" s="132">
        <f t="shared" si="16"/>
        <v>19.060639062029335</v>
      </c>
      <c r="Q354" s="123">
        <v>2.1583329999999998</v>
      </c>
      <c r="R354" s="124">
        <v>32933</v>
      </c>
      <c r="S354" s="124">
        <v>43063</v>
      </c>
      <c r="T354" s="134">
        <f t="shared" si="17"/>
        <v>76.30975276316704</v>
      </c>
      <c r="U354" s="133">
        <v>99.782190606390614</v>
      </c>
    </row>
    <row r="355" spans="1:21">
      <c r="A355" s="109" t="s">
        <v>447</v>
      </c>
      <c r="B355" s="110">
        <v>46447</v>
      </c>
      <c r="C355" s="111">
        <v>1489</v>
      </c>
      <c r="D355" s="112">
        <v>1840</v>
      </c>
      <c r="E355" s="113">
        <v>3.2058044649999999</v>
      </c>
      <c r="F355" s="113">
        <v>3.9615045109999998</v>
      </c>
      <c r="G355" s="127">
        <v>23.5728677</v>
      </c>
      <c r="H355" s="115">
        <v>4718</v>
      </c>
      <c r="I355" s="116">
        <v>6809</v>
      </c>
      <c r="J355" s="117">
        <v>10.15781428</v>
      </c>
      <c r="K355" s="117">
        <v>14.65971968</v>
      </c>
      <c r="L355" s="128">
        <v>44.319626960000001</v>
      </c>
      <c r="M355" s="129">
        <v>5566</v>
      </c>
      <c r="N355" s="130">
        <v>7754</v>
      </c>
      <c r="O355" s="131">
        <f t="shared" si="15"/>
        <v>11.983551144315026</v>
      </c>
      <c r="P355" s="132">
        <f t="shared" si="16"/>
        <v>16.694296725299804</v>
      </c>
      <c r="Q355" s="123">
        <v>1.9392499999999999</v>
      </c>
      <c r="R355" s="124">
        <v>0</v>
      </c>
      <c r="S355" s="124">
        <v>0</v>
      </c>
      <c r="T355" s="125">
        <f t="shared" si="17"/>
        <v>0</v>
      </c>
      <c r="U355" s="126">
        <v>0</v>
      </c>
    </row>
    <row r="356" spans="1:21">
      <c r="A356" s="109" t="s">
        <v>448</v>
      </c>
      <c r="B356" s="110">
        <v>46245</v>
      </c>
      <c r="C356" s="111">
        <v>27</v>
      </c>
      <c r="D356" s="112">
        <v>38</v>
      </c>
      <c r="E356" s="113">
        <v>5.8384690000000003E-2</v>
      </c>
      <c r="F356" s="113">
        <v>8.2171045999999998E-2</v>
      </c>
      <c r="G356" s="127">
        <v>40.74074074</v>
      </c>
      <c r="H356" s="115">
        <v>5403</v>
      </c>
      <c r="I356" s="116">
        <v>7366</v>
      </c>
      <c r="J356" s="117">
        <v>11.68342524</v>
      </c>
      <c r="K356" s="117">
        <v>15.92820845</v>
      </c>
      <c r="L356" s="128">
        <v>36.331667590000002</v>
      </c>
      <c r="M356" s="129">
        <v>5428</v>
      </c>
      <c r="N356" s="130">
        <v>7398</v>
      </c>
      <c r="O356" s="131">
        <f t="shared" si="15"/>
        <v>11.737485133527949</v>
      </c>
      <c r="P356" s="132">
        <f t="shared" si="16"/>
        <v>15.997405124878364</v>
      </c>
      <c r="Q356" s="123">
        <v>1.923</v>
      </c>
      <c r="R356" s="124">
        <v>0</v>
      </c>
      <c r="S356" s="124">
        <v>0</v>
      </c>
      <c r="T356" s="125">
        <f t="shared" si="17"/>
        <v>0</v>
      </c>
      <c r="U356" s="126">
        <v>0</v>
      </c>
    </row>
    <row r="357" spans="1:21">
      <c r="A357" s="109" t="s">
        <v>449</v>
      </c>
      <c r="B357" s="110">
        <v>42474</v>
      </c>
      <c r="C357" s="111">
        <v>261</v>
      </c>
      <c r="D357" s="112">
        <v>748</v>
      </c>
      <c r="E357" s="113">
        <v>0.61449357299999996</v>
      </c>
      <c r="F357" s="113">
        <v>1.761077365</v>
      </c>
      <c r="G357" s="127">
        <v>186.5900383</v>
      </c>
      <c r="H357" s="115">
        <v>4985</v>
      </c>
      <c r="I357" s="116">
        <v>6434</v>
      </c>
      <c r="J357" s="117">
        <v>11.736591799999999</v>
      </c>
      <c r="K357" s="117">
        <v>15.1480906</v>
      </c>
      <c r="L357" s="128">
        <v>29.067201600000001</v>
      </c>
      <c r="M357" s="129">
        <v>5073</v>
      </c>
      <c r="N357" s="130">
        <v>6765</v>
      </c>
      <c r="O357" s="131">
        <f t="shared" si="15"/>
        <v>11.943777369684984</v>
      </c>
      <c r="P357" s="132">
        <f t="shared" si="16"/>
        <v>15.927390874417291</v>
      </c>
      <c r="Q357" s="123">
        <v>2.16275</v>
      </c>
      <c r="R357" s="124">
        <v>468</v>
      </c>
      <c r="S357" s="124">
        <v>520</v>
      </c>
      <c r="T357" s="134">
        <f t="shared" si="17"/>
        <v>1.1018505438621273</v>
      </c>
      <c r="U357" s="133">
        <v>1.2242783820690304</v>
      </c>
    </row>
    <row r="358" spans="1:21">
      <c r="A358" s="109" t="s">
        <v>450</v>
      </c>
      <c r="B358" s="110">
        <v>44531</v>
      </c>
      <c r="C358" s="111">
        <v>1454</v>
      </c>
      <c r="D358" s="112">
        <v>1913</v>
      </c>
      <c r="E358" s="113">
        <v>3.2651411380000002</v>
      </c>
      <c r="F358" s="113">
        <v>4.2958837660000002</v>
      </c>
      <c r="G358" s="127">
        <v>31.568088029999998</v>
      </c>
      <c r="H358" s="115">
        <v>3603</v>
      </c>
      <c r="I358" s="116">
        <v>4961</v>
      </c>
      <c r="J358" s="117">
        <v>8.0909927919999998</v>
      </c>
      <c r="K358" s="117">
        <v>11.14055377</v>
      </c>
      <c r="L358" s="128">
        <v>37.690813210000002</v>
      </c>
      <c r="M358" s="129">
        <v>4711</v>
      </c>
      <c r="N358" s="130">
        <v>6275</v>
      </c>
      <c r="O358" s="131">
        <f t="shared" si="15"/>
        <v>10.579147111001324</v>
      </c>
      <c r="P358" s="132">
        <f t="shared" si="16"/>
        <v>14.091307179268375</v>
      </c>
      <c r="Q358" s="123">
        <v>2.0129999999999999</v>
      </c>
      <c r="R358" s="124">
        <v>0</v>
      </c>
      <c r="S358" s="124">
        <v>0</v>
      </c>
      <c r="T358" s="125">
        <f t="shared" si="17"/>
        <v>0</v>
      </c>
      <c r="U358" s="126">
        <v>0</v>
      </c>
    </row>
    <row r="359" spans="1:21">
      <c r="A359" s="109" t="s">
        <v>451</v>
      </c>
      <c r="B359" s="110">
        <v>47660</v>
      </c>
      <c r="C359" s="111">
        <v>3251</v>
      </c>
      <c r="D359" s="112">
        <v>4225</v>
      </c>
      <c r="E359" s="113">
        <v>6.8212337390000002</v>
      </c>
      <c r="F359" s="113">
        <v>8.8648762059999999</v>
      </c>
      <c r="G359" s="127">
        <v>29.960012299999999</v>
      </c>
      <c r="H359" s="115">
        <v>7915</v>
      </c>
      <c r="I359" s="116">
        <v>10135</v>
      </c>
      <c r="J359" s="117">
        <v>16.60721779</v>
      </c>
      <c r="K359" s="117">
        <v>21.265211919999999</v>
      </c>
      <c r="L359" s="128">
        <v>28.04801011</v>
      </c>
      <c r="M359" s="129">
        <v>10546</v>
      </c>
      <c r="N359" s="130">
        <v>13244</v>
      </c>
      <c r="O359" s="131">
        <f t="shared" si="15"/>
        <v>22.127570289550984</v>
      </c>
      <c r="P359" s="132">
        <f t="shared" si="16"/>
        <v>27.788501888376</v>
      </c>
      <c r="Q359" s="123">
        <v>2.1752500000000001</v>
      </c>
      <c r="R359" s="124">
        <v>26666</v>
      </c>
      <c r="S359" s="124">
        <v>47660</v>
      </c>
      <c r="T359" s="134">
        <f t="shared" si="17"/>
        <v>55.950482584976925</v>
      </c>
      <c r="U359" s="133">
        <v>100</v>
      </c>
    </row>
    <row r="360" spans="1:21">
      <c r="A360" s="109" t="s">
        <v>452</v>
      </c>
      <c r="B360" s="110">
        <v>46240</v>
      </c>
      <c r="C360" s="111">
        <v>5800</v>
      </c>
      <c r="D360" s="112">
        <v>7395</v>
      </c>
      <c r="E360" s="113">
        <v>12.543252600000001</v>
      </c>
      <c r="F360" s="113">
        <v>15.992647059999999</v>
      </c>
      <c r="G360" s="127">
        <v>27.5</v>
      </c>
      <c r="H360" s="115">
        <v>5728</v>
      </c>
      <c r="I360" s="116">
        <v>7655</v>
      </c>
      <c r="J360" s="117">
        <v>12.38754325</v>
      </c>
      <c r="K360" s="117">
        <v>16.554930800000001</v>
      </c>
      <c r="L360" s="128">
        <v>33.641759780000001</v>
      </c>
      <c r="M360" s="129">
        <v>10039</v>
      </c>
      <c r="N360" s="130">
        <v>12765</v>
      </c>
      <c r="O360" s="131">
        <f t="shared" si="15"/>
        <v>21.710640138408305</v>
      </c>
      <c r="P360" s="132">
        <f t="shared" si="16"/>
        <v>27.605968858131487</v>
      </c>
      <c r="Q360" s="123">
        <v>2.1680000000000001</v>
      </c>
      <c r="R360" s="124">
        <v>33403</v>
      </c>
      <c r="S360" s="124">
        <v>43458</v>
      </c>
      <c r="T360" s="134">
        <f t="shared" si="17"/>
        <v>72.238321799307954</v>
      </c>
      <c r="U360" s="133">
        <v>93.983564013840819</v>
      </c>
    </row>
    <row r="361" spans="1:21">
      <c r="A361" s="109" t="s">
        <v>453</v>
      </c>
      <c r="B361" s="110">
        <v>51463</v>
      </c>
      <c r="C361" s="111">
        <v>16078</v>
      </c>
      <c r="D361" s="112">
        <v>32718</v>
      </c>
      <c r="E361" s="113">
        <v>31.241863089999999</v>
      </c>
      <c r="F361" s="113">
        <v>63.575772890000003</v>
      </c>
      <c r="G361" s="127">
        <v>103.4954596</v>
      </c>
      <c r="H361" s="115">
        <v>17000</v>
      </c>
      <c r="I361" s="116">
        <v>28141</v>
      </c>
      <c r="J361" s="117">
        <v>33.033441500000002</v>
      </c>
      <c r="K361" s="117">
        <v>54.682004550000002</v>
      </c>
      <c r="L361" s="128">
        <v>65.535294120000003</v>
      </c>
      <c r="M361" s="129">
        <v>27168</v>
      </c>
      <c r="N361" s="130">
        <v>41020</v>
      </c>
      <c r="O361" s="131">
        <f t="shared" si="15"/>
        <v>52.791325806890384</v>
      </c>
      <c r="P361" s="132">
        <f t="shared" si="16"/>
        <v>79.707751199891192</v>
      </c>
      <c r="Q361" s="123">
        <v>2.157</v>
      </c>
      <c r="R361" s="124">
        <v>48021</v>
      </c>
      <c r="S361" s="124">
        <v>51463</v>
      </c>
      <c r="T361" s="134">
        <f t="shared" si="17"/>
        <v>93.311699667722436</v>
      </c>
      <c r="U361" s="133">
        <v>100</v>
      </c>
    </row>
    <row r="362" spans="1:21">
      <c r="A362" s="109" t="s">
        <v>454</v>
      </c>
      <c r="B362" s="110">
        <v>53127</v>
      </c>
      <c r="C362" s="111">
        <v>3683</v>
      </c>
      <c r="D362" s="112">
        <v>4495</v>
      </c>
      <c r="E362" s="113">
        <v>6.9324448959999998</v>
      </c>
      <c r="F362" s="113">
        <v>8.4608579440000007</v>
      </c>
      <c r="G362" s="127">
        <v>22.04724409</v>
      </c>
      <c r="H362" s="115">
        <v>5294</v>
      </c>
      <c r="I362" s="116">
        <v>7022</v>
      </c>
      <c r="J362" s="117">
        <v>9.9648013249999998</v>
      </c>
      <c r="K362" s="117">
        <v>13.21738476</v>
      </c>
      <c r="L362" s="128">
        <v>32.640725349999997</v>
      </c>
      <c r="M362" s="129">
        <v>7452</v>
      </c>
      <c r="N362" s="130">
        <v>9545</v>
      </c>
      <c r="O362" s="131">
        <f t="shared" si="15"/>
        <v>14.026766051160427</v>
      </c>
      <c r="P362" s="132">
        <f t="shared" si="16"/>
        <v>17.966382442072771</v>
      </c>
      <c r="Q362" s="123">
        <v>1.892333</v>
      </c>
      <c r="R362" s="124">
        <v>0</v>
      </c>
      <c r="S362" s="124">
        <v>0</v>
      </c>
      <c r="T362" s="125">
        <f t="shared" si="17"/>
        <v>0</v>
      </c>
      <c r="U362" s="126">
        <v>0</v>
      </c>
    </row>
    <row r="363" spans="1:21">
      <c r="A363" s="109" t="s">
        <v>455</v>
      </c>
      <c r="B363" s="110">
        <v>43159</v>
      </c>
      <c r="C363" s="111">
        <v>1223</v>
      </c>
      <c r="D363" s="112">
        <v>1785</v>
      </c>
      <c r="E363" s="113">
        <v>2.8337079169999999</v>
      </c>
      <c r="F363" s="113">
        <v>4.1358696909999999</v>
      </c>
      <c r="G363" s="127">
        <v>45.952575629999998</v>
      </c>
      <c r="H363" s="115">
        <v>3657</v>
      </c>
      <c r="I363" s="116">
        <v>4996</v>
      </c>
      <c r="J363" s="117">
        <v>8.4733195860000006</v>
      </c>
      <c r="K363" s="117">
        <v>11.57580111</v>
      </c>
      <c r="L363" s="128">
        <v>36.614711509999999</v>
      </c>
      <c r="M363" s="129">
        <v>4377</v>
      </c>
      <c r="N363" s="130">
        <v>5944</v>
      </c>
      <c r="O363" s="131">
        <f t="shared" si="15"/>
        <v>10.141569545170185</v>
      </c>
      <c r="P363" s="132">
        <f t="shared" si="16"/>
        <v>13.772330220811419</v>
      </c>
      <c r="Q363" s="123">
        <v>2.0205709999999999</v>
      </c>
      <c r="R363" s="124">
        <v>0</v>
      </c>
      <c r="S363" s="124">
        <v>0</v>
      </c>
      <c r="T363" s="125">
        <f t="shared" si="17"/>
        <v>0</v>
      </c>
      <c r="U363" s="126">
        <v>0</v>
      </c>
    </row>
    <row r="364" spans="1:21">
      <c r="A364" s="109" t="s">
        <v>456</v>
      </c>
      <c r="B364" s="110">
        <v>53385</v>
      </c>
      <c r="C364" s="111">
        <v>5233</v>
      </c>
      <c r="D364" s="112">
        <v>6329</v>
      </c>
      <c r="E364" s="113">
        <v>9.8023789449999992</v>
      </c>
      <c r="F364" s="113">
        <v>11.85539009</v>
      </c>
      <c r="G364" s="127">
        <v>20.944009170000001</v>
      </c>
      <c r="H364" s="115">
        <v>4795</v>
      </c>
      <c r="I364" s="116">
        <v>6564</v>
      </c>
      <c r="J364" s="117">
        <v>8.9819237609999991</v>
      </c>
      <c r="K364" s="117">
        <v>12.295588649999999</v>
      </c>
      <c r="L364" s="128">
        <v>36.892596449999999</v>
      </c>
      <c r="M364" s="129">
        <v>8485</v>
      </c>
      <c r="N364" s="130">
        <v>10756</v>
      </c>
      <c r="O364" s="131">
        <f t="shared" si="15"/>
        <v>15.893977709094315</v>
      </c>
      <c r="P364" s="132">
        <f t="shared" si="16"/>
        <v>20.147981642783552</v>
      </c>
      <c r="Q364" s="123">
        <v>1.7692000000000001</v>
      </c>
      <c r="R364" s="124">
        <v>0</v>
      </c>
      <c r="S364" s="124">
        <v>0</v>
      </c>
      <c r="T364" s="125">
        <f t="shared" si="17"/>
        <v>0</v>
      </c>
      <c r="U364" s="126">
        <v>0</v>
      </c>
    </row>
    <row r="365" spans="1:21">
      <c r="A365" s="109" t="s">
        <v>457</v>
      </c>
      <c r="B365" s="110">
        <v>55626</v>
      </c>
      <c r="C365" s="111">
        <v>2093</v>
      </c>
      <c r="D365" s="112">
        <v>2100</v>
      </c>
      <c r="E365" s="113">
        <v>3.7626289860000002</v>
      </c>
      <c r="F365" s="113">
        <v>3.7752130300000002</v>
      </c>
      <c r="G365" s="127">
        <v>0.33444816100000002</v>
      </c>
      <c r="H365" s="115">
        <v>8886</v>
      </c>
      <c r="I365" s="116">
        <v>11732</v>
      </c>
      <c r="J365" s="117">
        <v>15.97454428</v>
      </c>
      <c r="K365" s="117">
        <v>21.09085679</v>
      </c>
      <c r="L365" s="128">
        <v>32.02790907</v>
      </c>
      <c r="M365" s="129">
        <v>10482</v>
      </c>
      <c r="N365" s="130">
        <v>13118</v>
      </c>
      <c r="O365" s="131">
        <f t="shared" si="15"/>
        <v>18.843706180563046</v>
      </c>
      <c r="P365" s="132">
        <f t="shared" si="16"/>
        <v>23.582497393305289</v>
      </c>
      <c r="Q365" s="123">
        <v>2.1612499999999999</v>
      </c>
      <c r="R365" s="124">
        <v>55562</v>
      </c>
      <c r="S365" s="124">
        <v>55626</v>
      </c>
      <c r="T365" s="134">
        <f t="shared" si="17"/>
        <v>99.884945888613245</v>
      </c>
      <c r="U365" s="133">
        <v>100</v>
      </c>
    </row>
    <row r="366" spans="1:21">
      <c r="A366" s="109" t="s">
        <v>458</v>
      </c>
      <c r="B366" s="110">
        <v>46452</v>
      </c>
      <c r="C366" s="111">
        <v>148</v>
      </c>
      <c r="D366" s="112">
        <v>165</v>
      </c>
      <c r="E366" s="113">
        <v>0.31860845599999998</v>
      </c>
      <c r="F366" s="113">
        <v>0.35520537299999999</v>
      </c>
      <c r="G366" s="127">
        <v>11.486486490000001</v>
      </c>
      <c r="H366" s="115">
        <v>3347</v>
      </c>
      <c r="I366" s="116">
        <v>5328</v>
      </c>
      <c r="J366" s="117">
        <v>7.2052871779999998</v>
      </c>
      <c r="K366" s="117">
        <v>11.469904420000001</v>
      </c>
      <c r="L366" s="128">
        <v>59.18733194</v>
      </c>
      <c r="M366" s="129">
        <v>3415</v>
      </c>
      <c r="N366" s="130">
        <v>5403</v>
      </c>
      <c r="O366" s="131">
        <f t="shared" si="15"/>
        <v>7.3516748471540518</v>
      </c>
      <c r="P366" s="132">
        <f t="shared" si="16"/>
        <v>11.631361405321622</v>
      </c>
      <c r="Q366" s="123">
        <v>1.879</v>
      </c>
      <c r="R366" s="124">
        <v>0</v>
      </c>
      <c r="S366" s="124">
        <v>0</v>
      </c>
      <c r="T366" s="125">
        <f t="shared" si="17"/>
        <v>0</v>
      </c>
      <c r="U366" s="126">
        <v>0</v>
      </c>
    </row>
    <row r="367" spans="1:21">
      <c r="A367" s="109" t="s">
        <v>459</v>
      </c>
      <c r="B367" s="110">
        <v>49094</v>
      </c>
      <c r="C367" s="111">
        <v>1575</v>
      </c>
      <c r="D367" s="112">
        <v>1876</v>
      </c>
      <c r="E367" s="113">
        <v>3.20813134</v>
      </c>
      <c r="F367" s="113">
        <v>3.8212408849999999</v>
      </c>
      <c r="G367" s="127">
        <v>19.11111111</v>
      </c>
      <c r="H367" s="115">
        <v>5812</v>
      </c>
      <c r="I367" s="116">
        <v>8649</v>
      </c>
      <c r="J367" s="117">
        <v>11.83851387</v>
      </c>
      <c r="K367" s="117">
        <v>17.617224100000001</v>
      </c>
      <c r="L367" s="128">
        <v>48.812801100000001</v>
      </c>
      <c r="M367" s="129">
        <v>6808</v>
      </c>
      <c r="N367" s="130">
        <v>9661</v>
      </c>
      <c r="O367" s="131">
        <f t="shared" si="15"/>
        <v>13.867275023424453</v>
      </c>
      <c r="P367" s="132">
        <f t="shared" si="16"/>
        <v>19.67857579337597</v>
      </c>
      <c r="Q367" s="123">
        <v>1.881</v>
      </c>
      <c r="R367" s="124">
        <v>0</v>
      </c>
      <c r="S367" s="124">
        <v>0</v>
      </c>
      <c r="T367" s="125">
        <f t="shared" si="17"/>
        <v>0</v>
      </c>
      <c r="U367" s="126">
        <v>0</v>
      </c>
    </row>
    <row r="368" spans="1:21">
      <c r="A368" s="109" t="s">
        <v>460</v>
      </c>
      <c r="B368" s="110">
        <v>49655</v>
      </c>
      <c r="C368" s="111">
        <v>2096</v>
      </c>
      <c r="D368" s="112">
        <v>2279</v>
      </c>
      <c r="E368" s="113">
        <v>4.2211257680000003</v>
      </c>
      <c r="F368" s="113">
        <v>4.5896687140000001</v>
      </c>
      <c r="G368" s="127">
        <v>8.7309160309999996</v>
      </c>
      <c r="H368" s="115">
        <v>6192</v>
      </c>
      <c r="I368" s="116">
        <v>7994</v>
      </c>
      <c r="J368" s="117">
        <v>12.4700433</v>
      </c>
      <c r="K368" s="117">
        <v>16.09908368</v>
      </c>
      <c r="L368" s="128">
        <v>29.102067179999999</v>
      </c>
      <c r="M368" s="129">
        <v>7489</v>
      </c>
      <c r="N368" s="130">
        <v>9196</v>
      </c>
      <c r="O368" s="131">
        <f t="shared" si="15"/>
        <v>15.082066257174503</v>
      </c>
      <c r="P368" s="132">
        <f t="shared" si="16"/>
        <v>18.519786527036551</v>
      </c>
      <c r="Q368" s="123">
        <v>2.044333</v>
      </c>
      <c r="R368" s="124">
        <v>0</v>
      </c>
      <c r="S368" s="124">
        <v>0</v>
      </c>
      <c r="T368" s="125">
        <f t="shared" si="17"/>
        <v>0</v>
      </c>
      <c r="U368" s="126">
        <v>0</v>
      </c>
    </row>
    <row r="369" spans="1:21">
      <c r="A369" s="109" t="s">
        <v>461</v>
      </c>
      <c r="B369" s="110">
        <v>50134</v>
      </c>
      <c r="C369" s="111">
        <v>1659</v>
      </c>
      <c r="D369" s="112">
        <v>4348</v>
      </c>
      <c r="E369" s="113">
        <v>3.309131528</v>
      </c>
      <c r="F369" s="113">
        <v>8.6727570109999998</v>
      </c>
      <c r="G369" s="127">
        <v>162.0855937</v>
      </c>
      <c r="H369" s="115">
        <v>3422</v>
      </c>
      <c r="I369" s="116">
        <v>7399</v>
      </c>
      <c r="J369" s="117">
        <v>6.8257071050000002</v>
      </c>
      <c r="K369" s="117">
        <v>14.75844736</v>
      </c>
      <c r="L369" s="128">
        <v>116.2185856</v>
      </c>
      <c r="M369" s="129">
        <v>4565</v>
      </c>
      <c r="N369" s="130">
        <v>9967</v>
      </c>
      <c r="O369" s="131">
        <f t="shared" si="15"/>
        <v>9.1055970000398929</v>
      </c>
      <c r="P369" s="132">
        <f t="shared" si="16"/>
        <v>19.880719671280968</v>
      </c>
      <c r="Q369" s="123">
        <v>2.0150000000000001</v>
      </c>
      <c r="R369" s="124">
        <v>0</v>
      </c>
      <c r="S369" s="124">
        <v>0</v>
      </c>
      <c r="T369" s="125">
        <f t="shared" si="17"/>
        <v>0</v>
      </c>
      <c r="U369" s="126">
        <v>0</v>
      </c>
    </row>
    <row r="370" spans="1:21">
      <c r="A370" s="109" t="s">
        <v>462</v>
      </c>
      <c r="B370" s="110">
        <v>74762</v>
      </c>
      <c r="C370" s="111">
        <v>30463</v>
      </c>
      <c r="D370" s="112">
        <v>42008</v>
      </c>
      <c r="E370" s="113">
        <v>40.746635990000001</v>
      </c>
      <c r="F370" s="113">
        <v>56.188973009999998</v>
      </c>
      <c r="G370" s="127">
        <v>37.898434170000002</v>
      </c>
      <c r="H370" s="115">
        <v>13418</v>
      </c>
      <c r="I370" s="116">
        <v>17513</v>
      </c>
      <c r="J370" s="117">
        <v>17.947620449999999</v>
      </c>
      <c r="K370" s="117">
        <v>23.42500201</v>
      </c>
      <c r="L370" s="128">
        <v>30.518706219999999</v>
      </c>
      <c r="M370" s="129">
        <v>35399</v>
      </c>
      <c r="N370" s="130">
        <v>46568</v>
      </c>
      <c r="O370" s="131">
        <f t="shared" si="15"/>
        <v>47.34892057462347</v>
      </c>
      <c r="P370" s="132">
        <f t="shared" si="16"/>
        <v>62.288328295123193</v>
      </c>
      <c r="Q370" s="123">
        <v>2.1566670000000001</v>
      </c>
      <c r="R370" s="124">
        <v>74762</v>
      </c>
      <c r="S370" s="124">
        <v>74762</v>
      </c>
      <c r="T370" s="134">
        <f t="shared" si="17"/>
        <v>100</v>
      </c>
      <c r="U370" s="133">
        <v>100</v>
      </c>
    </row>
    <row r="371" spans="1:21">
      <c r="A371" s="109" t="s">
        <v>463</v>
      </c>
      <c r="B371" s="110">
        <v>44060</v>
      </c>
      <c r="C371" s="111">
        <v>3568</v>
      </c>
      <c r="D371" s="112">
        <v>7424</v>
      </c>
      <c r="E371" s="113">
        <v>8.0980481159999993</v>
      </c>
      <c r="F371" s="113">
        <v>16.84975034</v>
      </c>
      <c r="G371" s="127">
        <v>108.0717489</v>
      </c>
      <c r="H371" s="115">
        <v>4005</v>
      </c>
      <c r="I371" s="116">
        <v>5900</v>
      </c>
      <c r="J371" s="117">
        <v>9.0898774400000004</v>
      </c>
      <c r="K371" s="117">
        <v>13.39083069</v>
      </c>
      <c r="L371" s="128">
        <v>47.31585518</v>
      </c>
      <c r="M371" s="129">
        <v>7111</v>
      </c>
      <c r="N371" s="130">
        <v>11527</v>
      </c>
      <c r="O371" s="131">
        <f t="shared" si="15"/>
        <v>16.139355424421247</v>
      </c>
      <c r="P371" s="132">
        <f t="shared" si="16"/>
        <v>26.162051747616889</v>
      </c>
      <c r="Q371" s="123"/>
      <c r="R371" s="124">
        <v>0</v>
      </c>
      <c r="S371" s="124">
        <v>0</v>
      </c>
      <c r="T371" s="125">
        <f t="shared" si="17"/>
        <v>0</v>
      </c>
      <c r="U371" s="126">
        <v>0</v>
      </c>
    </row>
    <row r="372" spans="1:21">
      <c r="A372" s="109" t="s">
        <v>464</v>
      </c>
      <c r="B372" s="110">
        <v>49052</v>
      </c>
      <c r="C372" s="111">
        <v>5346</v>
      </c>
      <c r="D372" s="112">
        <v>8517</v>
      </c>
      <c r="E372" s="113">
        <v>10.898638180000001</v>
      </c>
      <c r="F372" s="113">
        <v>17.363206389999998</v>
      </c>
      <c r="G372" s="127">
        <v>59.315375979999999</v>
      </c>
      <c r="H372" s="115">
        <v>8385</v>
      </c>
      <c r="I372" s="116">
        <v>12385</v>
      </c>
      <c r="J372" s="117">
        <v>17.094104219999998</v>
      </c>
      <c r="K372" s="117">
        <v>25.248715650000001</v>
      </c>
      <c r="L372" s="128">
        <v>47.70423375</v>
      </c>
      <c r="M372" s="129">
        <v>12339</v>
      </c>
      <c r="N372" s="130">
        <v>18366</v>
      </c>
      <c r="O372" s="131">
        <f t="shared" si="15"/>
        <v>25.15493761722254</v>
      </c>
      <c r="P372" s="132">
        <f t="shared" si="16"/>
        <v>37.441898393541543</v>
      </c>
      <c r="Q372" s="123"/>
      <c r="R372" s="124">
        <v>0</v>
      </c>
      <c r="S372" s="124">
        <v>0</v>
      </c>
      <c r="T372" s="125">
        <f t="shared" si="17"/>
        <v>0</v>
      </c>
      <c r="U372" s="126">
        <v>0</v>
      </c>
    </row>
    <row r="373" spans="1:21">
      <c r="A373" s="109" t="s">
        <v>465</v>
      </c>
      <c r="B373" s="110">
        <v>55898</v>
      </c>
      <c r="C373" s="111">
        <v>3418</v>
      </c>
      <c r="D373" s="112">
        <v>4002</v>
      </c>
      <c r="E373" s="113">
        <v>6.1147089340000003</v>
      </c>
      <c r="F373" s="113">
        <v>7.1594690329999997</v>
      </c>
      <c r="G373" s="127">
        <v>17.086015209999999</v>
      </c>
      <c r="H373" s="115">
        <v>7395</v>
      </c>
      <c r="I373" s="116">
        <v>9867</v>
      </c>
      <c r="J373" s="117">
        <v>13.22945365</v>
      </c>
      <c r="K373" s="117">
        <v>17.651794339999999</v>
      </c>
      <c r="L373" s="128">
        <v>33.427991890000001</v>
      </c>
      <c r="M373" s="129">
        <v>9979</v>
      </c>
      <c r="N373" s="130">
        <v>12425</v>
      </c>
      <c r="O373" s="131">
        <f t="shared" si="15"/>
        <v>17.852159290135607</v>
      </c>
      <c r="P373" s="132">
        <f t="shared" si="16"/>
        <v>22.227986690042577</v>
      </c>
      <c r="Q373" s="123">
        <v>1.8005</v>
      </c>
      <c r="R373" s="124">
        <v>0</v>
      </c>
      <c r="S373" s="124">
        <v>0</v>
      </c>
      <c r="T373" s="125">
        <f t="shared" si="17"/>
        <v>0</v>
      </c>
      <c r="U373" s="126">
        <v>0</v>
      </c>
    </row>
    <row r="374" spans="1:21">
      <c r="A374" s="109" t="s">
        <v>466</v>
      </c>
      <c r="B374" s="110">
        <v>51255</v>
      </c>
      <c r="C374" s="111">
        <v>4369</v>
      </c>
      <c r="D374" s="112">
        <v>4964</v>
      </c>
      <c r="E374" s="113">
        <v>8.5240464340000006</v>
      </c>
      <c r="F374" s="113">
        <v>9.6849087889999996</v>
      </c>
      <c r="G374" s="127">
        <v>13.61867704</v>
      </c>
      <c r="H374" s="115">
        <v>12517</v>
      </c>
      <c r="I374" s="116">
        <v>15373</v>
      </c>
      <c r="J374" s="117">
        <v>24.421032090000001</v>
      </c>
      <c r="K374" s="117">
        <v>29.993171400000001</v>
      </c>
      <c r="L374" s="128">
        <v>22.816968920000001</v>
      </c>
      <c r="M374" s="129">
        <v>14003</v>
      </c>
      <c r="N374" s="130">
        <v>16906</v>
      </c>
      <c r="O374" s="131">
        <f t="shared" si="15"/>
        <v>27.320261437908496</v>
      </c>
      <c r="P374" s="132">
        <f t="shared" si="16"/>
        <v>32.984099112281726</v>
      </c>
      <c r="Q374" s="123">
        <v>2.157</v>
      </c>
      <c r="R374" s="124">
        <v>51255</v>
      </c>
      <c r="S374" s="124">
        <v>51255</v>
      </c>
      <c r="T374" s="134">
        <f t="shared" si="17"/>
        <v>100</v>
      </c>
      <c r="U374" s="133">
        <v>100</v>
      </c>
    </row>
    <row r="375" spans="1:21">
      <c r="A375" s="109" t="s">
        <v>467</v>
      </c>
      <c r="B375" s="110">
        <v>46020</v>
      </c>
      <c r="C375" s="136">
        <v>0</v>
      </c>
      <c r="D375" s="137">
        <v>0</v>
      </c>
      <c r="E375" s="138">
        <v>0</v>
      </c>
      <c r="F375" s="138">
        <v>0</v>
      </c>
      <c r="G375" s="127">
        <v>0</v>
      </c>
      <c r="H375" s="115">
        <v>14020</v>
      </c>
      <c r="I375" s="116">
        <v>22651</v>
      </c>
      <c r="J375" s="117">
        <v>30.465015210000001</v>
      </c>
      <c r="K375" s="117">
        <v>49.219904390000004</v>
      </c>
      <c r="L375" s="128">
        <v>61.562054209999999</v>
      </c>
      <c r="M375" s="129">
        <v>14020</v>
      </c>
      <c r="N375" s="130">
        <v>22651</v>
      </c>
      <c r="O375" s="131">
        <f t="shared" si="15"/>
        <v>30.465015210777924</v>
      </c>
      <c r="P375" s="132">
        <f t="shared" si="16"/>
        <v>49.219904389395914</v>
      </c>
      <c r="Q375" s="123">
        <v>2.1597499999999998</v>
      </c>
      <c r="R375" s="124">
        <v>46020</v>
      </c>
      <c r="S375" s="124">
        <v>46020</v>
      </c>
      <c r="T375" s="134">
        <f t="shared" si="17"/>
        <v>100</v>
      </c>
      <c r="U375" s="133">
        <v>100</v>
      </c>
    </row>
    <row r="376" spans="1:21">
      <c r="A376" s="109" t="s">
        <v>468</v>
      </c>
      <c r="B376" s="110">
        <v>45518</v>
      </c>
      <c r="C376" s="111">
        <v>1121</v>
      </c>
      <c r="D376" s="112">
        <v>1452</v>
      </c>
      <c r="E376" s="113">
        <v>2.4627619840000001</v>
      </c>
      <c r="F376" s="113">
        <v>3.1899468340000001</v>
      </c>
      <c r="G376" s="127">
        <v>29.52720785</v>
      </c>
      <c r="H376" s="115">
        <v>4201</v>
      </c>
      <c r="I376" s="116">
        <v>5615</v>
      </c>
      <c r="J376" s="117">
        <v>9.2293158749999993</v>
      </c>
      <c r="K376" s="117">
        <v>12.33577925</v>
      </c>
      <c r="L376" s="128">
        <v>33.658652699999998</v>
      </c>
      <c r="M376" s="129">
        <v>5025</v>
      </c>
      <c r="N376" s="130">
        <v>6528</v>
      </c>
      <c r="O376" s="131">
        <f t="shared" si="15"/>
        <v>11.039588734127157</v>
      </c>
      <c r="P376" s="132">
        <f t="shared" si="16"/>
        <v>14.341579155498923</v>
      </c>
      <c r="Q376" s="123">
        <v>2.0676670000000001</v>
      </c>
      <c r="R376" s="124">
        <v>0</v>
      </c>
      <c r="S376" s="124">
        <v>0</v>
      </c>
      <c r="T376" s="125">
        <f t="shared" si="17"/>
        <v>0</v>
      </c>
      <c r="U376" s="126">
        <v>0</v>
      </c>
    </row>
    <row r="377" spans="1:21">
      <c r="A377" s="109" t="s">
        <v>469</v>
      </c>
      <c r="B377" s="110">
        <v>44191</v>
      </c>
      <c r="C377" s="111">
        <v>1630</v>
      </c>
      <c r="D377" s="112">
        <v>2169</v>
      </c>
      <c r="E377" s="113">
        <v>3.6885338640000001</v>
      </c>
      <c r="F377" s="113">
        <v>4.9082392339999998</v>
      </c>
      <c r="G377" s="127">
        <v>33.067484659999998</v>
      </c>
      <c r="H377" s="115">
        <v>17500</v>
      </c>
      <c r="I377" s="116">
        <v>18937</v>
      </c>
      <c r="J377" s="117">
        <v>39.600823699999999</v>
      </c>
      <c r="K377" s="117">
        <v>42.852617049999999</v>
      </c>
      <c r="L377" s="128">
        <v>8.2114285710000008</v>
      </c>
      <c r="M377" s="129">
        <v>17613</v>
      </c>
      <c r="N377" s="130">
        <v>19091</v>
      </c>
      <c r="O377" s="131">
        <f t="shared" si="15"/>
        <v>39.856531873005821</v>
      </c>
      <c r="P377" s="132">
        <f t="shared" si="16"/>
        <v>43.2011042972551</v>
      </c>
      <c r="Q377" s="123">
        <v>2.1221999999999999</v>
      </c>
      <c r="R377" s="124">
        <v>44191</v>
      </c>
      <c r="S377" s="124">
        <v>44191</v>
      </c>
      <c r="T377" s="134">
        <f t="shared" si="17"/>
        <v>100</v>
      </c>
      <c r="U377" s="133">
        <v>100</v>
      </c>
    </row>
    <row r="378" spans="1:21">
      <c r="A378" s="109" t="s">
        <v>470</v>
      </c>
      <c r="B378" s="110">
        <v>53300</v>
      </c>
      <c r="C378" s="111">
        <v>5717</v>
      </c>
      <c r="D378" s="112">
        <v>8365</v>
      </c>
      <c r="E378" s="113">
        <v>10.7260788</v>
      </c>
      <c r="F378" s="113">
        <v>15.694183860000001</v>
      </c>
      <c r="G378" s="127">
        <v>46.317998950000003</v>
      </c>
      <c r="H378" s="115">
        <v>5239</v>
      </c>
      <c r="I378" s="116">
        <v>7065</v>
      </c>
      <c r="J378" s="117">
        <v>9.8292682930000002</v>
      </c>
      <c r="K378" s="117">
        <v>13.255159470000001</v>
      </c>
      <c r="L378" s="128">
        <v>34.853979770000002</v>
      </c>
      <c r="M378" s="129">
        <v>10013</v>
      </c>
      <c r="N378" s="130">
        <v>13555</v>
      </c>
      <c r="O378" s="131">
        <f t="shared" si="15"/>
        <v>18.786116322701687</v>
      </c>
      <c r="P378" s="132">
        <f t="shared" si="16"/>
        <v>25.431519699812384</v>
      </c>
      <c r="Q378" s="123">
        <v>2.181</v>
      </c>
      <c r="R378" s="124">
        <v>0</v>
      </c>
      <c r="S378" s="124">
        <v>35711</v>
      </c>
      <c r="T378" s="125">
        <f t="shared" si="17"/>
        <v>0</v>
      </c>
      <c r="U378" s="133">
        <v>67</v>
      </c>
    </row>
    <row r="379" spans="1:21">
      <c r="A379" s="109" t="s">
        <v>471</v>
      </c>
      <c r="B379" s="110">
        <v>41178</v>
      </c>
      <c r="C379" s="111">
        <v>1433</v>
      </c>
      <c r="D379" s="112">
        <v>2270</v>
      </c>
      <c r="E379" s="113">
        <v>3.4800135989999998</v>
      </c>
      <c r="F379" s="113">
        <v>5.5126523870000002</v>
      </c>
      <c r="G379" s="127">
        <v>58.408932309999997</v>
      </c>
      <c r="H379" s="115">
        <v>3379</v>
      </c>
      <c r="I379" s="116">
        <v>4456</v>
      </c>
      <c r="J379" s="117">
        <v>8.2058380690000003</v>
      </c>
      <c r="K379" s="117">
        <v>10.821312349999999</v>
      </c>
      <c r="L379" s="128">
        <v>31.873335310000002</v>
      </c>
      <c r="M379" s="129">
        <v>4527</v>
      </c>
      <c r="N379" s="130">
        <v>6136</v>
      </c>
      <c r="O379" s="131">
        <f t="shared" si="15"/>
        <v>10.993734518432174</v>
      </c>
      <c r="P379" s="132">
        <f t="shared" si="16"/>
        <v>14.901160814026907</v>
      </c>
      <c r="Q379" s="123">
        <v>2.1733750000000001</v>
      </c>
      <c r="R379" s="124">
        <v>5355</v>
      </c>
      <c r="S379" s="124">
        <v>16126</v>
      </c>
      <c r="T379" s="134">
        <f t="shared" si="17"/>
        <v>13.004516975083783</v>
      </c>
      <c r="U379" s="133">
        <v>39.16168828014959</v>
      </c>
    </row>
    <row r="380" spans="1:21">
      <c r="A380" s="109" t="s">
        <v>472</v>
      </c>
      <c r="B380" s="110">
        <v>47587</v>
      </c>
      <c r="C380" s="111">
        <v>2617</v>
      </c>
      <c r="D380" s="112">
        <v>3507</v>
      </c>
      <c r="E380" s="113">
        <v>5.4994010969999998</v>
      </c>
      <c r="F380" s="113">
        <v>7.3696597810000002</v>
      </c>
      <c r="G380" s="127">
        <v>34.008406569999998</v>
      </c>
      <c r="H380" s="115">
        <v>11355</v>
      </c>
      <c r="I380" s="116">
        <v>14515</v>
      </c>
      <c r="J380" s="117">
        <v>23.86155883</v>
      </c>
      <c r="K380" s="117">
        <v>30.502027859999998</v>
      </c>
      <c r="L380" s="128">
        <v>27.82915015</v>
      </c>
      <c r="M380" s="129">
        <v>12354</v>
      </c>
      <c r="N380" s="130">
        <v>15848</v>
      </c>
      <c r="O380" s="131">
        <f t="shared" si="15"/>
        <v>25.96087166663164</v>
      </c>
      <c r="P380" s="132">
        <f t="shared" si="16"/>
        <v>33.303213062390988</v>
      </c>
      <c r="Q380" s="123">
        <v>1.8927499999999999</v>
      </c>
      <c r="R380" s="124">
        <v>0</v>
      </c>
      <c r="S380" s="124">
        <v>0</v>
      </c>
      <c r="T380" s="125">
        <f t="shared" si="17"/>
        <v>0</v>
      </c>
      <c r="U380" s="126">
        <v>0</v>
      </c>
    </row>
    <row r="381" spans="1:21">
      <c r="A381" s="109" t="s">
        <v>473</v>
      </c>
      <c r="B381" s="110">
        <v>45065</v>
      </c>
      <c r="C381" s="111">
        <v>598</v>
      </c>
      <c r="D381" s="112">
        <v>699</v>
      </c>
      <c r="E381" s="113">
        <v>1.3269721510000001</v>
      </c>
      <c r="F381" s="113">
        <v>1.5510928660000001</v>
      </c>
      <c r="G381" s="127">
        <v>16.889632110000001</v>
      </c>
      <c r="H381" s="115">
        <v>6196</v>
      </c>
      <c r="I381" s="116">
        <v>7739</v>
      </c>
      <c r="J381" s="117">
        <v>13.749029180000001</v>
      </c>
      <c r="K381" s="117">
        <v>17.17297237</v>
      </c>
      <c r="L381" s="128">
        <v>24.903163330000002</v>
      </c>
      <c r="M381" s="129">
        <v>6468</v>
      </c>
      <c r="N381" s="130">
        <v>8033</v>
      </c>
      <c r="O381" s="131">
        <f t="shared" si="15"/>
        <v>14.35260179740375</v>
      </c>
      <c r="P381" s="132">
        <f t="shared" si="16"/>
        <v>17.825363364029734</v>
      </c>
      <c r="Q381" s="123">
        <v>2.12175</v>
      </c>
      <c r="R381" s="124">
        <v>0</v>
      </c>
      <c r="S381" s="124">
        <v>302</v>
      </c>
      <c r="T381" s="125">
        <f t="shared" si="17"/>
        <v>0</v>
      </c>
      <c r="U381" s="133">
        <v>0.67014312659491848</v>
      </c>
    </row>
    <row r="382" spans="1:21">
      <c r="A382" s="109" t="s">
        <v>474</v>
      </c>
      <c r="B382" s="110">
        <v>47978</v>
      </c>
      <c r="C382" s="111">
        <v>1214</v>
      </c>
      <c r="D382" s="112">
        <v>1870</v>
      </c>
      <c r="E382" s="113">
        <v>2.5303263999999999</v>
      </c>
      <c r="F382" s="113">
        <v>3.8976197419999998</v>
      </c>
      <c r="G382" s="127">
        <v>54.036243820000003</v>
      </c>
      <c r="H382" s="115">
        <v>5434</v>
      </c>
      <c r="I382" s="116">
        <v>6866</v>
      </c>
      <c r="J382" s="117">
        <v>11.32602443</v>
      </c>
      <c r="K382" s="117">
        <v>14.31072575</v>
      </c>
      <c r="L382" s="128">
        <v>26.35259477</v>
      </c>
      <c r="M382" s="129">
        <v>5851</v>
      </c>
      <c r="N382" s="130">
        <v>7382</v>
      </c>
      <c r="O382" s="131">
        <f t="shared" si="15"/>
        <v>12.195172787527616</v>
      </c>
      <c r="P382" s="132">
        <f t="shared" si="16"/>
        <v>15.3862186835633</v>
      </c>
      <c r="Q382" s="123">
        <v>2.1672500000000001</v>
      </c>
      <c r="R382" s="124">
        <v>242</v>
      </c>
      <c r="S382" s="124">
        <v>5627</v>
      </c>
      <c r="T382" s="134">
        <f t="shared" si="17"/>
        <v>0.50439784901413154</v>
      </c>
      <c r="U382" s="133">
        <v>11.728292133894701</v>
      </c>
    </row>
    <row r="383" spans="1:21">
      <c r="A383" s="109" t="s">
        <v>475</v>
      </c>
      <c r="B383" s="110">
        <v>49658</v>
      </c>
      <c r="C383" s="111">
        <v>2390</v>
      </c>
      <c r="D383" s="112">
        <v>3035</v>
      </c>
      <c r="E383" s="113">
        <v>4.812920375</v>
      </c>
      <c r="F383" s="113">
        <v>6.1118047439999996</v>
      </c>
      <c r="G383" s="127">
        <v>26.987447700000001</v>
      </c>
      <c r="H383" s="115">
        <v>5701</v>
      </c>
      <c r="I383" s="116">
        <v>7531</v>
      </c>
      <c r="J383" s="117">
        <v>11.4805268</v>
      </c>
      <c r="K383" s="117">
        <v>15.165733619999999</v>
      </c>
      <c r="L383" s="128">
        <v>32.099631639999998</v>
      </c>
      <c r="M383" s="129">
        <v>7184</v>
      </c>
      <c r="N383" s="130">
        <v>9396</v>
      </c>
      <c r="O383" s="131">
        <f t="shared" si="15"/>
        <v>14.466953965121432</v>
      </c>
      <c r="P383" s="132">
        <f t="shared" si="16"/>
        <v>18.921422530105925</v>
      </c>
      <c r="Q383" s="123">
        <v>1.8227139999999999</v>
      </c>
      <c r="R383" s="124">
        <v>0</v>
      </c>
      <c r="S383" s="124">
        <v>0</v>
      </c>
      <c r="T383" s="125">
        <f t="shared" si="17"/>
        <v>0</v>
      </c>
      <c r="U383" s="126">
        <v>0</v>
      </c>
    </row>
    <row r="384" spans="1:21">
      <c r="A384" s="109" t="s">
        <v>476</v>
      </c>
      <c r="B384" s="110">
        <v>47998</v>
      </c>
      <c r="C384" s="111">
        <v>3925</v>
      </c>
      <c r="D384" s="112">
        <v>4988</v>
      </c>
      <c r="E384" s="113">
        <v>8.1774240589999998</v>
      </c>
      <c r="F384" s="113">
        <v>10.39209967</v>
      </c>
      <c r="G384" s="127">
        <v>27.08280255</v>
      </c>
      <c r="H384" s="115">
        <v>5950</v>
      </c>
      <c r="I384" s="116">
        <v>7953</v>
      </c>
      <c r="J384" s="117">
        <v>12.39634985</v>
      </c>
      <c r="K384" s="117">
        <v>16.56944039</v>
      </c>
      <c r="L384" s="128">
        <v>33.663865549999997</v>
      </c>
      <c r="M384" s="129">
        <v>8733</v>
      </c>
      <c r="N384" s="130">
        <v>11293</v>
      </c>
      <c r="O384" s="131">
        <f t="shared" si="15"/>
        <v>18.194508104504354</v>
      </c>
      <c r="P384" s="132">
        <f t="shared" si="16"/>
        <v>23.528063669319554</v>
      </c>
      <c r="Q384" s="123">
        <v>1.917889</v>
      </c>
      <c r="R384" s="124">
        <v>0</v>
      </c>
      <c r="S384" s="124">
        <v>0</v>
      </c>
      <c r="T384" s="125">
        <f t="shared" si="17"/>
        <v>0</v>
      </c>
      <c r="U384" s="126">
        <v>0</v>
      </c>
    </row>
    <row r="385" spans="1:21">
      <c r="A385" s="109" t="s">
        <v>477</v>
      </c>
      <c r="B385" s="110">
        <v>49511</v>
      </c>
      <c r="C385" s="111">
        <v>10610</v>
      </c>
      <c r="D385" s="112">
        <v>13206</v>
      </c>
      <c r="E385" s="113">
        <v>21.42958131</v>
      </c>
      <c r="F385" s="113">
        <v>26.672860579999998</v>
      </c>
      <c r="G385" s="127">
        <v>24.467483510000001</v>
      </c>
      <c r="H385" s="115">
        <v>12141</v>
      </c>
      <c r="I385" s="116">
        <v>16510</v>
      </c>
      <c r="J385" s="117">
        <v>24.521823430000001</v>
      </c>
      <c r="K385" s="117">
        <v>33.346125100000002</v>
      </c>
      <c r="L385" s="128">
        <v>35.98550367</v>
      </c>
      <c r="M385" s="129">
        <v>19490</v>
      </c>
      <c r="N385" s="130">
        <v>23842</v>
      </c>
      <c r="O385" s="131">
        <f t="shared" si="15"/>
        <v>39.364989598271094</v>
      </c>
      <c r="P385" s="132">
        <f t="shared" si="16"/>
        <v>48.154955464442246</v>
      </c>
      <c r="Q385" s="123">
        <v>2.1589999999999998</v>
      </c>
      <c r="R385" s="124">
        <v>49511</v>
      </c>
      <c r="S385" s="124">
        <v>49511</v>
      </c>
      <c r="T385" s="134">
        <f t="shared" si="17"/>
        <v>100</v>
      </c>
      <c r="U385" s="133">
        <v>100</v>
      </c>
    </row>
    <row r="386" spans="1:21">
      <c r="A386" s="109" t="s">
        <v>478</v>
      </c>
      <c r="B386" s="110">
        <v>45031</v>
      </c>
      <c r="C386" s="111">
        <v>2606</v>
      </c>
      <c r="D386" s="112">
        <v>3235</v>
      </c>
      <c r="E386" s="113">
        <v>5.787124425</v>
      </c>
      <c r="F386" s="113">
        <v>7.1839399520000002</v>
      </c>
      <c r="G386" s="127">
        <v>24.136607829999999</v>
      </c>
      <c r="H386" s="115">
        <v>4298</v>
      </c>
      <c r="I386" s="116">
        <v>5842</v>
      </c>
      <c r="J386" s="117">
        <v>9.5445359859999996</v>
      </c>
      <c r="K386" s="117">
        <v>12.973285069999999</v>
      </c>
      <c r="L386" s="128">
        <v>35.92368544</v>
      </c>
      <c r="M386" s="129">
        <v>5970</v>
      </c>
      <c r="N386" s="130">
        <v>7766</v>
      </c>
      <c r="O386" s="131">
        <f t="shared" si="15"/>
        <v>13.25753369900735</v>
      </c>
      <c r="P386" s="132">
        <f t="shared" si="16"/>
        <v>17.245897270769024</v>
      </c>
      <c r="Q386" s="123">
        <v>1.9303330000000001</v>
      </c>
      <c r="R386" s="124">
        <v>0</v>
      </c>
      <c r="S386" s="124">
        <v>0</v>
      </c>
      <c r="T386" s="125">
        <f t="shared" si="17"/>
        <v>0</v>
      </c>
      <c r="U386" s="126">
        <v>0</v>
      </c>
    </row>
    <row r="387" spans="1:21">
      <c r="A387" s="109" t="s">
        <v>479</v>
      </c>
      <c r="B387" s="110">
        <v>49002</v>
      </c>
      <c r="C387" s="111">
        <v>5963</v>
      </c>
      <c r="D387" s="112">
        <v>7217</v>
      </c>
      <c r="E387" s="113">
        <v>12.168891070000001</v>
      </c>
      <c r="F387" s="113">
        <v>14.72797029</v>
      </c>
      <c r="G387" s="127">
        <v>21.029683049999999</v>
      </c>
      <c r="H387" s="115">
        <v>6175</v>
      </c>
      <c r="I387" s="116">
        <v>7843</v>
      </c>
      <c r="J387" s="117">
        <v>12.60152647</v>
      </c>
      <c r="K387" s="117">
        <v>16.005469160000001</v>
      </c>
      <c r="L387" s="128">
        <v>27.012145749999998</v>
      </c>
      <c r="M387" s="129">
        <v>10667</v>
      </c>
      <c r="N387" s="130">
        <v>12561</v>
      </c>
      <c r="O387" s="131">
        <f t="shared" ref="O387:O450" si="18">(M387/B387)*100</f>
        <v>21.76849924492878</v>
      </c>
      <c r="P387" s="132">
        <f t="shared" ref="P387:P450" si="19">(N387/B387)*100</f>
        <v>25.633647606220155</v>
      </c>
      <c r="Q387" s="123">
        <v>2.1150000000000002</v>
      </c>
      <c r="R387" s="124">
        <v>26080</v>
      </c>
      <c r="S387" s="124">
        <v>33620</v>
      </c>
      <c r="T387" s="134">
        <f t="shared" ref="T387:T450" si="20">((R387/B387)*100)</f>
        <v>53.222317456430346</v>
      </c>
      <c r="U387" s="133">
        <v>68.609444512468869</v>
      </c>
    </row>
    <row r="388" spans="1:21">
      <c r="A388" s="109" t="s">
        <v>480</v>
      </c>
      <c r="B388" s="110">
        <v>46392</v>
      </c>
      <c r="C388" s="111">
        <v>1604</v>
      </c>
      <c r="D388" s="112">
        <v>1789</v>
      </c>
      <c r="E388" s="113">
        <v>3.4574926709999998</v>
      </c>
      <c r="F388" s="113">
        <v>3.856268322</v>
      </c>
      <c r="G388" s="127">
        <v>11.533665839999999</v>
      </c>
      <c r="H388" s="115">
        <v>7831</v>
      </c>
      <c r="I388" s="116">
        <v>9521</v>
      </c>
      <c r="J388" s="117">
        <v>16.88006553</v>
      </c>
      <c r="K388" s="117">
        <v>20.52293499</v>
      </c>
      <c r="L388" s="128">
        <v>21.58089644</v>
      </c>
      <c r="M388" s="129">
        <v>8439</v>
      </c>
      <c r="N388" s="130">
        <v>10120</v>
      </c>
      <c r="O388" s="131">
        <f t="shared" si="18"/>
        <v>18.190636316606312</v>
      </c>
      <c r="P388" s="132">
        <f t="shared" si="19"/>
        <v>21.814105880324195</v>
      </c>
      <c r="Q388" s="123">
        <v>2.1429999999999998</v>
      </c>
      <c r="R388" s="124">
        <v>46184</v>
      </c>
      <c r="S388" s="124">
        <v>46184</v>
      </c>
      <c r="T388" s="134">
        <f t="shared" si="20"/>
        <v>99.551646835661316</v>
      </c>
      <c r="U388" s="133">
        <v>99.551646835661316</v>
      </c>
    </row>
    <row r="389" spans="1:21">
      <c r="A389" s="109" t="s">
        <v>481</v>
      </c>
      <c r="B389" s="110">
        <v>44940</v>
      </c>
      <c r="C389" s="111">
        <v>1737</v>
      </c>
      <c r="D389" s="112">
        <v>2121</v>
      </c>
      <c r="E389" s="113">
        <v>3.8651535379999999</v>
      </c>
      <c r="F389" s="113">
        <v>4.7196261679999996</v>
      </c>
      <c r="G389" s="127">
        <v>22.107081170000001</v>
      </c>
      <c r="H389" s="115">
        <v>2967</v>
      </c>
      <c r="I389" s="116">
        <v>4082</v>
      </c>
      <c r="J389" s="117">
        <v>6.6021361819999997</v>
      </c>
      <c r="K389" s="117">
        <v>9.083222074</v>
      </c>
      <c r="L389" s="128">
        <v>37.580047190000002</v>
      </c>
      <c r="M389" s="129">
        <v>4408</v>
      </c>
      <c r="N389" s="130">
        <v>5731</v>
      </c>
      <c r="O389" s="131">
        <f t="shared" si="18"/>
        <v>9.8086337338673797</v>
      </c>
      <c r="P389" s="132">
        <f t="shared" si="19"/>
        <v>12.75255896751224</v>
      </c>
      <c r="Q389" s="123">
        <v>2.1185</v>
      </c>
      <c r="R389" s="124">
        <v>4025</v>
      </c>
      <c r="S389" s="124">
        <v>18866</v>
      </c>
      <c r="T389" s="134">
        <f t="shared" si="20"/>
        <v>8.9563862928348907</v>
      </c>
      <c r="U389" s="133">
        <v>41.980418335558525</v>
      </c>
    </row>
    <row r="390" spans="1:21">
      <c r="A390" s="109" t="s">
        <v>482</v>
      </c>
      <c r="B390" s="110">
        <v>49600</v>
      </c>
      <c r="C390" s="111">
        <v>4223</v>
      </c>
      <c r="D390" s="112">
        <v>5606</v>
      </c>
      <c r="E390" s="113">
        <v>8.5141129029999991</v>
      </c>
      <c r="F390" s="113">
        <v>11.302419349999999</v>
      </c>
      <c r="G390" s="127">
        <v>32.749230400000002</v>
      </c>
      <c r="H390" s="115">
        <v>4398</v>
      </c>
      <c r="I390" s="116">
        <v>6795</v>
      </c>
      <c r="J390" s="117">
        <v>8.8669354840000008</v>
      </c>
      <c r="K390" s="117">
        <v>13.699596769999999</v>
      </c>
      <c r="L390" s="128">
        <v>54.502046380000003</v>
      </c>
      <c r="M390" s="129">
        <v>7291</v>
      </c>
      <c r="N390" s="130">
        <v>10346</v>
      </c>
      <c r="O390" s="131">
        <f t="shared" si="18"/>
        <v>14.69959677419355</v>
      </c>
      <c r="P390" s="132">
        <f t="shared" si="19"/>
        <v>20.858870967741936</v>
      </c>
      <c r="Q390" s="123">
        <v>1.872833</v>
      </c>
      <c r="R390" s="124">
        <v>0</v>
      </c>
      <c r="S390" s="124">
        <v>0</v>
      </c>
      <c r="T390" s="125">
        <f t="shared" si="20"/>
        <v>0</v>
      </c>
      <c r="U390" s="126">
        <v>0</v>
      </c>
    </row>
    <row r="391" spans="1:21">
      <c r="A391" s="109" t="s">
        <v>483</v>
      </c>
      <c r="B391" s="110">
        <v>43477</v>
      </c>
      <c r="C391" s="111">
        <v>232</v>
      </c>
      <c r="D391" s="112">
        <v>257</v>
      </c>
      <c r="E391" s="113">
        <v>0.53361547499999995</v>
      </c>
      <c r="F391" s="113">
        <v>0.59111714199999998</v>
      </c>
      <c r="G391" s="127">
        <v>10.775862070000001</v>
      </c>
      <c r="H391" s="115">
        <v>4018</v>
      </c>
      <c r="I391" s="116">
        <v>5116</v>
      </c>
      <c r="J391" s="117">
        <v>9.2416680079999995</v>
      </c>
      <c r="K391" s="117">
        <v>11.76714125</v>
      </c>
      <c r="L391" s="128">
        <v>27.327028370000001</v>
      </c>
      <c r="M391" s="129">
        <v>4185</v>
      </c>
      <c r="N391" s="130">
        <v>5287</v>
      </c>
      <c r="O391" s="131">
        <f t="shared" si="18"/>
        <v>9.6257791475952796</v>
      </c>
      <c r="P391" s="132">
        <f t="shared" si="19"/>
        <v>12.16045265312694</v>
      </c>
      <c r="Q391" s="123">
        <v>2.0867499999999999</v>
      </c>
      <c r="R391" s="124">
        <v>0</v>
      </c>
      <c r="S391" s="124">
        <v>0</v>
      </c>
      <c r="T391" s="125">
        <f t="shared" si="20"/>
        <v>0</v>
      </c>
      <c r="U391" s="126">
        <v>0</v>
      </c>
    </row>
    <row r="392" spans="1:21">
      <c r="A392" s="109" t="s">
        <v>484</v>
      </c>
      <c r="B392" s="110">
        <v>52115</v>
      </c>
      <c r="C392" s="111">
        <v>1192</v>
      </c>
      <c r="D392" s="112">
        <v>1571</v>
      </c>
      <c r="E392" s="113">
        <v>2.2872493519999999</v>
      </c>
      <c r="F392" s="113">
        <v>3.0144871919999998</v>
      </c>
      <c r="G392" s="127">
        <v>31.79530201</v>
      </c>
      <c r="H392" s="115">
        <v>5153</v>
      </c>
      <c r="I392" s="116">
        <v>6890</v>
      </c>
      <c r="J392" s="117">
        <v>9.8877482489999995</v>
      </c>
      <c r="K392" s="117">
        <v>13.22076178</v>
      </c>
      <c r="L392" s="128">
        <v>33.70851931</v>
      </c>
      <c r="M392" s="129">
        <v>5915</v>
      </c>
      <c r="N392" s="130">
        <v>7825</v>
      </c>
      <c r="O392" s="131">
        <f t="shared" si="18"/>
        <v>11.34989926124916</v>
      </c>
      <c r="P392" s="132">
        <f t="shared" si="19"/>
        <v>15.014870958457257</v>
      </c>
      <c r="Q392" s="123">
        <v>2.0705</v>
      </c>
      <c r="R392" s="124">
        <v>0</v>
      </c>
      <c r="S392" s="124">
        <v>0</v>
      </c>
      <c r="T392" s="125">
        <f t="shared" si="20"/>
        <v>0</v>
      </c>
      <c r="U392" s="126">
        <v>0</v>
      </c>
    </row>
    <row r="393" spans="1:21">
      <c r="A393" s="109" t="s">
        <v>485</v>
      </c>
      <c r="B393" s="110">
        <v>51560</v>
      </c>
      <c r="C393" s="111">
        <v>666</v>
      </c>
      <c r="D393" s="112">
        <v>809</v>
      </c>
      <c r="E393" s="113">
        <v>1.2916989910000001</v>
      </c>
      <c r="F393" s="113">
        <v>1.5690457719999999</v>
      </c>
      <c r="G393" s="127">
        <v>21.471471470000001</v>
      </c>
      <c r="H393" s="115">
        <v>5756</v>
      </c>
      <c r="I393" s="116">
        <v>7619</v>
      </c>
      <c r="J393" s="117">
        <v>11.163692790000001</v>
      </c>
      <c r="K393" s="117">
        <v>14.77695888</v>
      </c>
      <c r="L393" s="128">
        <v>32.36622655</v>
      </c>
      <c r="M393" s="129">
        <v>6179</v>
      </c>
      <c r="N393" s="130">
        <v>8111</v>
      </c>
      <c r="O393" s="131">
        <f t="shared" si="18"/>
        <v>11.98409619860357</v>
      </c>
      <c r="P393" s="132">
        <f t="shared" si="19"/>
        <v>15.731186966640806</v>
      </c>
      <c r="Q393" s="123">
        <v>2.136857</v>
      </c>
      <c r="R393" s="124">
        <v>0</v>
      </c>
      <c r="S393" s="124">
        <v>0</v>
      </c>
      <c r="T393" s="125">
        <f t="shared" si="20"/>
        <v>0</v>
      </c>
      <c r="U393" s="126">
        <v>0</v>
      </c>
    </row>
    <row r="394" spans="1:21">
      <c r="A394" s="109" t="s">
        <v>486</v>
      </c>
      <c r="B394" s="110">
        <v>42051</v>
      </c>
      <c r="C394" s="111">
        <v>1961</v>
      </c>
      <c r="D394" s="112">
        <v>2288</v>
      </c>
      <c r="E394" s="113">
        <v>4.663384937</v>
      </c>
      <c r="F394" s="113">
        <v>5.4410121040000003</v>
      </c>
      <c r="G394" s="127">
        <v>16.67516573</v>
      </c>
      <c r="H394" s="115">
        <v>9071</v>
      </c>
      <c r="I394" s="116">
        <v>11185</v>
      </c>
      <c r="J394" s="117">
        <v>21.571425170000001</v>
      </c>
      <c r="K394" s="117">
        <v>26.598654020000001</v>
      </c>
      <c r="L394" s="128">
        <v>23.305038029999999</v>
      </c>
      <c r="M394" s="129">
        <v>9864</v>
      </c>
      <c r="N394" s="130">
        <v>11965</v>
      </c>
      <c r="O394" s="131">
        <f t="shared" si="18"/>
        <v>23.457230505814369</v>
      </c>
      <c r="P394" s="132">
        <f t="shared" si="19"/>
        <v>28.453544505481439</v>
      </c>
      <c r="Q394" s="123">
        <v>2.161</v>
      </c>
      <c r="R394" s="124">
        <v>41393</v>
      </c>
      <c r="S394" s="124">
        <v>41393</v>
      </c>
      <c r="T394" s="134">
        <f t="shared" si="20"/>
        <v>98.435233407053332</v>
      </c>
      <c r="U394" s="133">
        <v>98.435233407053332</v>
      </c>
    </row>
    <row r="395" spans="1:21">
      <c r="A395" s="109" t="s">
        <v>487</v>
      </c>
      <c r="B395" s="110">
        <v>45333</v>
      </c>
      <c r="C395" s="111">
        <v>768</v>
      </c>
      <c r="D395" s="112">
        <v>920</v>
      </c>
      <c r="E395" s="113">
        <v>1.6941301040000001</v>
      </c>
      <c r="F395" s="113">
        <v>2.029426687</v>
      </c>
      <c r="G395" s="127">
        <v>19.791666670000001</v>
      </c>
      <c r="H395" s="115">
        <v>4522</v>
      </c>
      <c r="I395" s="116">
        <v>6035</v>
      </c>
      <c r="J395" s="117">
        <v>9.9750733460000003</v>
      </c>
      <c r="K395" s="117">
        <v>13.312597889999999</v>
      </c>
      <c r="L395" s="128">
        <v>33.458646620000003</v>
      </c>
      <c r="M395" s="129">
        <v>5024</v>
      </c>
      <c r="N395" s="130">
        <v>6554</v>
      </c>
      <c r="O395" s="131">
        <f t="shared" si="18"/>
        <v>11.082434429664923</v>
      </c>
      <c r="P395" s="132">
        <f t="shared" si="19"/>
        <v>14.457459246023868</v>
      </c>
      <c r="Q395" s="123">
        <v>1.8722000000000001</v>
      </c>
      <c r="R395" s="124">
        <v>0</v>
      </c>
      <c r="S395" s="124">
        <v>0</v>
      </c>
      <c r="T395" s="125">
        <f t="shared" si="20"/>
        <v>0</v>
      </c>
      <c r="U395" s="126">
        <v>0</v>
      </c>
    </row>
    <row r="396" spans="1:21">
      <c r="A396" s="109" t="s">
        <v>488</v>
      </c>
      <c r="B396" s="110">
        <v>49681</v>
      </c>
      <c r="C396" s="111">
        <v>12817</v>
      </c>
      <c r="D396" s="112">
        <v>16218</v>
      </c>
      <c r="E396" s="113">
        <v>25.798595039999999</v>
      </c>
      <c r="F396" s="113">
        <v>32.64427045</v>
      </c>
      <c r="G396" s="127">
        <v>26.535070609999998</v>
      </c>
      <c r="H396" s="115">
        <v>5916</v>
      </c>
      <c r="I396" s="116">
        <v>8480</v>
      </c>
      <c r="J396" s="117">
        <v>11.90797287</v>
      </c>
      <c r="K396" s="117">
        <v>17.06889958</v>
      </c>
      <c r="L396" s="128">
        <v>43.340094659999998</v>
      </c>
      <c r="M396" s="129">
        <v>16956</v>
      </c>
      <c r="N396" s="130">
        <v>21324</v>
      </c>
      <c r="O396" s="131">
        <f t="shared" si="18"/>
        <v>34.129747790905981</v>
      </c>
      <c r="P396" s="132">
        <f t="shared" si="19"/>
        <v>42.921841347798953</v>
      </c>
      <c r="Q396" s="123">
        <v>2.1714289999999998</v>
      </c>
      <c r="R396" s="124">
        <v>5181</v>
      </c>
      <c r="S396" s="124">
        <v>7969</v>
      </c>
      <c r="T396" s="134">
        <f t="shared" si="20"/>
        <v>10.428534047221271</v>
      </c>
      <c r="U396" s="133">
        <v>16.040337352307724</v>
      </c>
    </row>
    <row r="397" spans="1:21">
      <c r="A397" s="109" t="s">
        <v>489</v>
      </c>
      <c r="B397" s="110">
        <v>48103</v>
      </c>
      <c r="C397" s="111">
        <v>9256</v>
      </c>
      <c r="D397" s="112">
        <v>10251</v>
      </c>
      <c r="E397" s="113">
        <v>19.242043120000002</v>
      </c>
      <c r="F397" s="113">
        <v>21.310521170000001</v>
      </c>
      <c r="G397" s="127">
        <v>10.74978392</v>
      </c>
      <c r="H397" s="115">
        <v>7415</v>
      </c>
      <c r="I397" s="116">
        <v>9720</v>
      </c>
      <c r="J397" s="117">
        <v>15.41483899</v>
      </c>
      <c r="K397" s="117">
        <v>20.206639920000001</v>
      </c>
      <c r="L397" s="128">
        <v>31.085637219999999</v>
      </c>
      <c r="M397" s="129">
        <v>15012</v>
      </c>
      <c r="N397" s="130">
        <v>17357</v>
      </c>
      <c r="O397" s="131">
        <f t="shared" si="18"/>
        <v>31.20803276302933</v>
      </c>
      <c r="P397" s="132">
        <f t="shared" si="19"/>
        <v>36.082988586990417</v>
      </c>
      <c r="Q397" s="123">
        <v>2.1255000000000002</v>
      </c>
      <c r="R397" s="124">
        <v>0</v>
      </c>
      <c r="S397" s="124">
        <v>4325</v>
      </c>
      <c r="T397" s="125">
        <f t="shared" si="20"/>
        <v>0</v>
      </c>
      <c r="U397" s="133">
        <v>8.9911232147683098</v>
      </c>
    </row>
    <row r="398" spans="1:21">
      <c r="A398" s="109" t="s">
        <v>490</v>
      </c>
      <c r="B398" s="110">
        <v>44960</v>
      </c>
      <c r="C398" s="111">
        <v>1131</v>
      </c>
      <c r="D398" s="112">
        <v>1456</v>
      </c>
      <c r="E398" s="113">
        <v>2.515569395</v>
      </c>
      <c r="F398" s="113">
        <v>3.2384341640000001</v>
      </c>
      <c r="G398" s="127">
        <v>28.73563218</v>
      </c>
      <c r="H398" s="115">
        <v>4465</v>
      </c>
      <c r="I398" s="116">
        <v>5746</v>
      </c>
      <c r="J398" s="117">
        <v>9.9310498220000003</v>
      </c>
      <c r="K398" s="117">
        <v>12.78024911</v>
      </c>
      <c r="L398" s="128">
        <v>28.689809629999999</v>
      </c>
      <c r="M398" s="129">
        <v>5351</v>
      </c>
      <c r="N398" s="130">
        <v>6742</v>
      </c>
      <c r="O398" s="131">
        <f t="shared" si="18"/>
        <v>11.901690391459073</v>
      </c>
      <c r="P398" s="132">
        <f t="shared" si="19"/>
        <v>14.995551601423488</v>
      </c>
      <c r="Q398" s="123">
        <v>2.1372939999999998</v>
      </c>
      <c r="R398" s="124">
        <v>3020</v>
      </c>
      <c r="S398" s="124">
        <v>13536</v>
      </c>
      <c r="T398" s="134">
        <f t="shared" si="20"/>
        <v>6.7170818505338081</v>
      </c>
      <c r="U398" s="133">
        <v>30.106761565836297</v>
      </c>
    </row>
    <row r="399" spans="1:21">
      <c r="A399" s="109" t="s">
        <v>491</v>
      </c>
      <c r="B399" s="110">
        <v>70774</v>
      </c>
      <c r="C399" s="111">
        <v>19039</v>
      </c>
      <c r="D399" s="112">
        <v>21631</v>
      </c>
      <c r="E399" s="113">
        <v>26.901121880000002</v>
      </c>
      <c r="F399" s="113">
        <v>30.563483770000001</v>
      </c>
      <c r="G399" s="127">
        <v>13.61416041</v>
      </c>
      <c r="H399" s="115">
        <v>12326</v>
      </c>
      <c r="I399" s="116">
        <v>17543</v>
      </c>
      <c r="J399" s="117">
        <v>17.416000230000002</v>
      </c>
      <c r="K399" s="117">
        <v>24.78735129</v>
      </c>
      <c r="L399" s="128">
        <v>42.325166320000001</v>
      </c>
      <c r="M399" s="129">
        <v>25897</v>
      </c>
      <c r="N399" s="130">
        <v>31081</v>
      </c>
      <c r="O399" s="131">
        <f t="shared" si="18"/>
        <v>36.591121033147765</v>
      </c>
      <c r="P399" s="132">
        <f t="shared" si="19"/>
        <v>43.915844801763356</v>
      </c>
      <c r="Q399" s="123">
        <v>1.90825</v>
      </c>
      <c r="R399" s="124">
        <v>0</v>
      </c>
      <c r="S399" s="124">
        <v>0</v>
      </c>
      <c r="T399" s="125">
        <f t="shared" si="20"/>
        <v>0</v>
      </c>
      <c r="U399" s="126">
        <v>0</v>
      </c>
    </row>
    <row r="400" spans="1:21">
      <c r="A400" s="109" t="s">
        <v>492</v>
      </c>
      <c r="B400" s="110">
        <v>45815</v>
      </c>
      <c r="C400" s="111">
        <v>4417</v>
      </c>
      <c r="D400" s="112">
        <v>5583</v>
      </c>
      <c r="E400" s="113">
        <v>9.6409472879999996</v>
      </c>
      <c r="F400" s="113">
        <v>12.185965299999999</v>
      </c>
      <c r="G400" s="127">
        <v>26.398007700000001</v>
      </c>
      <c r="H400" s="115">
        <v>3394</v>
      </c>
      <c r="I400" s="116">
        <v>4530</v>
      </c>
      <c r="J400" s="117">
        <v>7.4080541310000001</v>
      </c>
      <c r="K400" s="117">
        <v>9.8875913999999998</v>
      </c>
      <c r="L400" s="128">
        <v>33.470830880000001</v>
      </c>
      <c r="M400" s="129">
        <v>6496</v>
      </c>
      <c r="N400" s="130">
        <v>8191</v>
      </c>
      <c r="O400" s="131">
        <f t="shared" si="18"/>
        <v>14.17876241405653</v>
      </c>
      <c r="P400" s="132">
        <f t="shared" si="19"/>
        <v>17.878424096911491</v>
      </c>
      <c r="Q400" s="123">
        <v>2.1034999999999999</v>
      </c>
      <c r="R400" s="124">
        <v>1198</v>
      </c>
      <c r="S400" s="124">
        <v>1416</v>
      </c>
      <c r="T400" s="134">
        <f t="shared" si="20"/>
        <v>2.6148641274691693</v>
      </c>
      <c r="U400" s="133">
        <v>3.0906908217832587</v>
      </c>
    </row>
    <row r="401" spans="1:21">
      <c r="A401" s="109" t="s">
        <v>493</v>
      </c>
      <c r="B401" s="110">
        <v>53817</v>
      </c>
      <c r="C401" s="111">
        <v>1505</v>
      </c>
      <c r="D401" s="112">
        <v>1864</v>
      </c>
      <c r="E401" s="113">
        <v>2.7965141130000002</v>
      </c>
      <c r="F401" s="113">
        <v>3.4635895720000001</v>
      </c>
      <c r="G401" s="127">
        <v>23.853820599999999</v>
      </c>
      <c r="H401" s="115">
        <v>5021</v>
      </c>
      <c r="I401" s="116">
        <v>6942</v>
      </c>
      <c r="J401" s="117">
        <v>9.3297656870000001</v>
      </c>
      <c r="K401" s="117">
        <v>12.89926975</v>
      </c>
      <c r="L401" s="128">
        <v>38.259310890000002</v>
      </c>
      <c r="M401" s="129">
        <v>5976</v>
      </c>
      <c r="N401" s="130">
        <v>8103</v>
      </c>
      <c r="O401" s="131">
        <f t="shared" si="18"/>
        <v>11.104297898433581</v>
      </c>
      <c r="P401" s="132">
        <f t="shared" si="19"/>
        <v>15.056580634372038</v>
      </c>
      <c r="Q401" s="123">
        <v>1.91475</v>
      </c>
      <c r="R401" s="124">
        <v>3452</v>
      </c>
      <c r="S401" s="124">
        <v>3454</v>
      </c>
      <c r="T401" s="134">
        <f t="shared" si="20"/>
        <v>6.4143300444097591</v>
      </c>
      <c r="U401" s="133">
        <v>6.4180463422338674</v>
      </c>
    </row>
    <row r="402" spans="1:21">
      <c r="A402" s="109" t="s">
        <v>494</v>
      </c>
      <c r="B402" s="110">
        <v>50056</v>
      </c>
      <c r="C402" s="111">
        <v>3627</v>
      </c>
      <c r="D402" s="112">
        <v>3653</v>
      </c>
      <c r="E402" s="113">
        <v>7.245884609</v>
      </c>
      <c r="F402" s="113">
        <v>7.2978264340000001</v>
      </c>
      <c r="G402" s="127">
        <v>0.71684587799999999</v>
      </c>
      <c r="H402" s="115">
        <v>5241</v>
      </c>
      <c r="I402" s="116">
        <v>6959</v>
      </c>
      <c r="J402" s="117">
        <v>10.47027329</v>
      </c>
      <c r="K402" s="117">
        <v>13.90242928</v>
      </c>
      <c r="L402" s="128">
        <v>32.780003819999997</v>
      </c>
      <c r="M402" s="129">
        <v>7979</v>
      </c>
      <c r="N402" s="130">
        <v>9487</v>
      </c>
      <c r="O402" s="131">
        <f t="shared" si="18"/>
        <v>15.94014703532044</v>
      </c>
      <c r="P402" s="132">
        <f t="shared" si="19"/>
        <v>18.952772894358318</v>
      </c>
      <c r="Q402" s="123">
        <v>2.0459999999999998</v>
      </c>
      <c r="R402" s="124">
        <v>0</v>
      </c>
      <c r="S402" s="124">
        <v>107</v>
      </c>
      <c r="T402" s="125">
        <f t="shared" si="20"/>
        <v>0</v>
      </c>
      <c r="U402" s="126">
        <v>0.21376058814128177</v>
      </c>
    </row>
    <row r="403" spans="1:21">
      <c r="A403" s="109" t="s">
        <v>495</v>
      </c>
      <c r="B403" s="110">
        <v>43105</v>
      </c>
      <c r="C403" s="111">
        <v>1152</v>
      </c>
      <c r="D403" s="112">
        <v>1688</v>
      </c>
      <c r="E403" s="113">
        <v>2.672543788</v>
      </c>
      <c r="F403" s="113">
        <v>3.916019023</v>
      </c>
      <c r="G403" s="127">
        <v>46.527777780000001</v>
      </c>
      <c r="H403" s="115">
        <v>18176</v>
      </c>
      <c r="I403" s="116">
        <v>18669</v>
      </c>
      <c r="J403" s="117">
        <v>42.166801999999997</v>
      </c>
      <c r="K403" s="117">
        <v>43.310520820000001</v>
      </c>
      <c r="L403" s="128">
        <v>2.7123679580000002</v>
      </c>
      <c r="M403" s="129">
        <v>18444</v>
      </c>
      <c r="N403" s="130">
        <v>19004</v>
      </c>
      <c r="O403" s="131">
        <f t="shared" si="18"/>
        <v>42.788539612573942</v>
      </c>
      <c r="P403" s="132">
        <f t="shared" si="19"/>
        <v>44.087692843057653</v>
      </c>
      <c r="Q403" s="123">
        <v>1.7652000000000001</v>
      </c>
      <c r="R403" s="124">
        <v>0</v>
      </c>
      <c r="S403" s="124">
        <v>0</v>
      </c>
      <c r="T403" s="125">
        <f t="shared" si="20"/>
        <v>0</v>
      </c>
      <c r="U403" s="126">
        <v>0</v>
      </c>
    </row>
    <row r="404" spans="1:21">
      <c r="A404" s="109" t="s">
        <v>496</v>
      </c>
      <c r="B404" s="110">
        <v>48092</v>
      </c>
      <c r="C404" s="111">
        <v>18397</v>
      </c>
      <c r="D404" s="112">
        <v>19641</v>
      </c>
      <c r="E404" s="113">
        <v>38.253763620000001</v>
      </c>
      <c r="F404" s="113">
        <v>40.840472429999998</v>
      </c>
      <c r="G404" s="127">
        <v>6.7619720609999998</v>
      </c>
      <c r="H404" s="115">
        <v>4627</v>
      </c>
      <c r="I404" s="116">
        <v>6451</v>
      </c>
      <c r="J404" s="117">
        <v>9.6211428100000003</v>
      </c>
      <c r="K404" s="117">
        <v>13.413873410000001</v>
      </c>
      <c r="L404" s="128">
        <v>39.420791010000002</v>
      </c>
      <c r="M404" s="129">
        <v>20739</v>
      </c>
      <c r="N404" s="130">
        <v>22640</v>
      </c>
      <c r="O404" s="131">
        <f t="shared" si="18"/>
        <v>43.123596440156362</v>
      </c>
      <c r="P404" s="132">
        <f t="shared" si="19"/>
        <v>47.076436829410298</v>
      </c>
      <c r="Q404" s="123">
        <v>2.0451109999999999</v>
      </c>
      <c r="R404" s="124">
        <v>0</v>
      </c>
      <c r="S404" s="124">
        <v>0</v>
      </c>
      <c r="T404" s="125">
        <f t="shared" si="20"/>
        <v>0</v>
      </c>
      <c r="U404" s="126">
        <v>0</v>
      </c>
    </row>
    <row r="405" spans="1:21">
      <c r="A405" s="109" t="s">
        <v>497</v>
      </c>
      <c r="B405" s="110">
        <v>44965</v>
      </c>
      <c r="C405" s="111">
        <v>1295</v>
      </c>
      <c r="D405" s="112">
        <v>1486</v>
      </c>
      <c r="E405" s="113">
        <v>2.8800177919999999</v>
      </c>
      <c r="F405" s="113">
        <v>3.3047926159999998</v>
      </c>
      <c r="G405" s="127">
        <v>14.74903475</v>
      </c>
      <c r="H405" s="115">
        <v>3499</v>
      </c>
      <c r="I405" s="116">
        <v>4615</v>
      </c>
      <c r="J405" s="117">
        <v>7.7816079169999997</v>
      </c>
      <c r="K405" s="117">
        <v>10.263538309999999</v>
      </c>
      <c r="L405" s="128">
        <v>31.89482709</v>
      </c>
      <c r="M405" s="129">
        <v>4466</v>
      </c>
      <c r="N405" s="130">
        <v>5681</v>
      </c>
      <c r="O405" s="131">
        <f t="shared" si="18"/>
        <v>9.9321694651395536</v>
      </c>
      <c r="P405" s="132">
        <f t="shared" si="19"/>
        <v>12.634271099744247</v>
      </c>
      <c r="Q405" s="123">
        <v>2.1602000000000001</v>
      </c>
      <c r="R405" s="124">
        <v>1512</v>
      </c>
      <c r="S405" s="124">
        <v>4755</v>
      </c>
      <c r="T405" s="134">
        <f t="shared" si="20"/>
        <v>3.3626153675080617</v>
      </c>
      <c r="U405" s="133">
        <v>10.57489158234182</v>
      </c>
    </row>
    <row r="406" spans="1:21">
      <c r="A406" s="109" t="s">
        <v>498</v>
      </c>
      <c r="B406" s="110">
        <v>50522</v>
      </c>
      <c r="C406" s="111">
        <v>1761</v>
      </c>
      <c r="D406" s="112">
        <v>1970</v>
      </c>
      <c r="E406" s="113">
        <v>3.4856102290000002</v>
      </c>
      <c r="F406" s="113">
        <v>3.8992913979999999</v>
      </c>
      <c r="G406" s="127">
        <v>11.868256669999999</v>
      </c>
      <c r="H406" s="115">
        <v>5700</v>
      </c>
      <c r="I406" s="116">
        <v>7713</v>
      </c>
      <c r="J406" s="117">
        <v>11.282213690000001</v>
      </c>
      <c r="K406" s="117">
        <v>15.266616519999999</v>
      </c>
      <c r="L406" s="128">
        <v>35.315789469999999</v>
      </c>
      <c r="M406" s="129">
        <v>6913</v>
      </c>
      <c r="N406" s="130">
        <v>8875</v>
      </c>
      <c r="O406" s="131">
        <f t="shared" si="18"/>
        <v>13.683147935552828</v>
      </c>
      <c r="P406" s="132">
        <f t="shared" si="19"/>
        <v>17.566604647480304</v>
      </c>
      <c r="Q406" s="123">
        <v>2.0529999999999999</v>
      </c>
      <c r="R406" s="124">
        <v>0</v>
      </c>
      <c r="S406" s="124">
        <v>0</v>
      </c>
      <c r="T406" s="125">
        <f t="shared" si="20"/>
        <v>0</v>
      </c>
      <c r="U406" s="126">
        <v>0</v>
      </c>
    </row>
    <row r="407" spans="1:21">
      <c r="A407" s="109" t="s">
        <v>499</v>
      </c>
      <c r="B407" s="110">
        <v>52612</v>
      </c>
      <c r="C407" s="111">
        <v>8707</v>
      </c>
      <c r="D407" s="112">
        <v>9226</v>
      </c>
      <c r="E407" s="113">
        <v>16.5494564</v>
      </c>
      <c r="F407" s="113">
        <v>17.535923360000002</v>
      </c>
      <c r="G407" s="127">
        <v>5.9607212589999996</v>
      </c>
      <c r="H407" s="115">
        <v>8607</v>
      </c>
      <c r="I407" s="116">
        <v>11119</v>
      </c>
      <c r="J407" s="117">
        <v>16.35938569</v>
      </c>
      <c r="K407" s="117">
        <v>21.133961830000001</v>
      </c>
      <c r="L407" s="128">
        <v>29.185546649999999</v>
      </c>
      <c r="M407" s="129">
        <v>13910</v>
      </c>
      <c r="N407" s="130">
        <v>15866</v>
      </c>
      <c r="O407" s="131">
        <f t="shared" si="18"/>
        <v>26.438835246711779</v>
      </c>
      <c r="P407" s="132">
        <f t="shared" si="19"/>
        <v>30.156618261993462</v>
      </c>
      <c r="Q407" s="123">
        <v>2.0590000000000002</v>
      </c>
      <c r="R407" s="124">
        <v>0</v>
      </c>
      <c r="S407" s="124">
        <v>0</v>
      </c>
      <c r="T407" s="125">
        <f t="shared" si="20"/>
        <v>0</v>
      </c>
      <c r="U407" s="126">
        <v>0</v>
      </c>
    </row>
    <row r="408" spans="1:21">
      <c r="A408" s="109" t="s">
        <v>500</v>
      </c>
      <c r="B408" s="110">
        <v>41308</v>
      </c>
      <c r="C408" s="111">
        <v>834</v>
      </c>
      <c r="D408" s="112">
        <v>1053</v>
      </c>
      <c r="E408" s="113">
        <v>2.0189793740000002</v>
      </c>
      <c r="F408" s="113">
        <v>2.5491430230000001</v>
      </c>
      <c r="G408" s="127">
        <v>26.258992809999999</v>
      </c>
      <c r="H408" s="115">
        <v>4241</v>
      </c>
      <c r="I408" s="116">
        <v>5799</v>
      </c>
      <c r="J408" s="117">
        <v>10.26677641</v>
      </c>
      <c r="K408" s="117">
        <v>14.03844292</v>
      </c>
      <c r="L408" s="128">
        <v>36.736618720000003</v>
      </c>
      <c r="M408" s="129">
        <v>4653</v>
      </c>
      <c r="N408" s="130">
        <v>6323</v>
      </c>
      <c r="O408" s="131">
        <f t="shared" si="18"/>
        <v>11.26416190568413</v>
      </c>
      <c r="P408" s="132">
        <f t="shared" si="19"/>
        <v>15.30696233175172</v>
      </c>
      <c r="Q408" s="123">
        <v>2.0415000000000001</v>
      </c>
      <c r="R408" s="124">
        <v>0</v>
      </c>
      <c r="S408" s="124">
        <v>0</v>
      </c>
      <c r="T408" s="125">
        <f t="shared" si="20"/>
        <v>0</v>
      </c>
      <c r="U408" s="126">
        <v>0</v>
      </c>
    </row>
    <row r="409" spans="1:21">
      <c r="A409" s="109" t="s">
        <v>501</v>
      </c>
      <c r="B409" s="110">
        <v>51994</v>
      </c>
      <c r="C409" s="111">
        <v>424</v>
      </c>
      <c r="D409" s="112">
        <v>740</v>
      </c>
      <c r="E409" s="113">
        <v>0.81547870899999997</v>
      </c>
      <c r="F409" s="113">
        <v>1.423241143</v>
      </c>
      <c r="G409" s="127">
        <v>74.528301889999995</v>
      </c>
      <c r="H409" s="115">
        <v>4598</v>
      </c>
      <c r="I409" s="116">
        <v>6276</v>
      </c>
      <c r="J409" s="117">
        <v>8.8433280760000006</v>
      </c>
      <c r="K409" s="117">
        <v>12.070623530000001</v>
      </c>
      <c r="L409" s="128">
        <v>36.494127880000001</v>
      </c>
      <c r="M409" s="129">
        <v>4748</v>
      </c>
      <c r="N409" s="130">
        <v>6491</v>
      </c>
      <c r="O409" s="131">
        <f t="shared" si="18"/>
        <v>9.1318229026426128</v>
      </c>
      <c r="P409" s="132">
        <f t="shared" si="19"/>
        <v>12.484132784552065</v>
      </c>
      <c r="Q409" s="123">
        <v>2.0590000000000002</v>
      </c>
      <c r="R409" s="124">
        <v>0</v>
      </c>
      <c r="S409" s="124">
        <v>0</v>
      </c>
      <c r="T409" s="125">
        <f t="shared" si="20"/>
        <v>0</v>
      </c>
      <c r="U409" s="126">
        <v>0</v>
      </c>
    </row>
    <row r="410" spans="1:21">
      <c r="A410" s="109" t="s">
        <v>502</v>
      </c>
      <c r="B410" s="110">
        <v>49653</v>
      </c>
      <c r="C410" s="111">
        <v>1003</v>
      </c>
      <c r="D410" s="112">
        <v>1105</v>
      </c>
      <c r="E410" s="113">
        <v>2.0200189310000001</v>
      </c>
      <c r="F410" s="113">
        <v>2.225444585</v>
      </c>
      <c r="G410" s="127">
        <v>10.16949153</v>
      </c>
      <c r="H410" s="115">
        <v>3812</v>
      </c>
      <c r="I410" s="116">
        <v>5011</v>
      </c>
      <c r="J410" s="117">
        <v>7.6772803249999999</v>
      </c>
      <c r="K410" s="117">
        <v>10.09203875</v>
      </c>
      <c r="L410" s="128">
        <v>31.453305350000001</v>
      </c>
      <c r="M410" s="129">
        <v>4399</v>
      </c>
      <c r="N410" s="130">
        <v>5593</v>
      </c>
      <c r="O410" s="131">
        <f t="shared" si="18"/>
        <v>8.8594848246833013</v>
      </c>
      <c r="P410" s="132">
        <f t="shared" si="19"/>
        <v>11.264173363140193</v>
      </c>
      <c r="Q410" s="123">
        <v>2.068667</v>
      </c>
      <c r="R410" s="124">
        <v>0</v>
      </c>
      <c r="S410" s="124">
        <v>0</v>
      </c>
      <c r="T410" s="125">
        <f t="shared" si="20"/>
        <v>0</v>
      </c>
      <c r="U410" s="126">
        <v>0</v>
      </c>
    </row>
    <row r="411" spans="1:21">
      <c r="A411" s="109" t="s">
        <v>503</v>
      </c>
      <c r="B411" s="110">
        <v>49561</v>
      </c>
      <c r="C411" s="111">
        <v>1670</v>
      </c>
      <c r="D411" s="112">
        <v>1915</v>
      </c>
      <c r="E411" s="113">
        <v>3.3695849560000002</v>
      </c>
      <c r="F411" s="113">
        <v>3.8639252640000001</v>
      </c>
      <c r="G411" s="127">
        <v>14.670658680000001</v>
      </c>
      <c r="H411" s="115">
        <v>4641</v>
      </c>
      <c r="I411" s="116">
        <v>6151</v>
      </c>
      <c r="J411" s="117">
        <v>9.3642178329999997</v>
      </c>
      <c r="K411" s="117">
        <v>12.4109683</v>
      </c>
      <c r="L411" s="128">
        <v>32.53609136</v>
      </c>
      <c r="M411" s="129">
        <v>5752</v>
      </c>
      <c r="N411" s="130">
        <v>7347</v>
      </c>
      <c r="O411" s="131">
        <f t="shared" si="18"/>
        <v>11.605899800246162</v>
      </c>
      <c r="P411" s="132">
        <f t="shared" si="19"/>
        <v>14.824156090474364</v>
      </c>
      <c r="Q411" s="123">
        <v>2.112625</v>
      </c>
      <c r="R411" s="124">
        <v>0</v>
      </c>
      <c r="S411" s="124">
        <v>0</v>
      </c>
      <c r="T411" s="125">
        <f t="shared" si="20"/>
        <v>0</v>
      </c>
      <c r="U411" s="126">
        <v>0</v>
      </c>
    </row>
    <row r="412" spans="1:21">
      <c r="A412" s="109" t="s">
        <v>504</v>
      </c>
      <c r="B412" s="110">
        <v>47008</v>
      </c>
      <c r="C412" s="111">
        <v>1303</v>
      </c>
      <c r="D412" s="112">
        <v>1551</v>
      </c>
      <c r="E412" s="113">
        <v>2.7718686180000001</v>
      </c>
      <c r="F412" s="113">
        <v>3.299438393</v>
      </c>
      <c r="G412" s="127">
        <v>19.033000770000001</v>
      </c>
      <c r="H412" s="115">
        <v>5334</v>
      </c>
      <c r="I412" s="116">
        <v>7535</v>
      </c>
      <c r="J412" s="117">
        <v>11.34700477</v>
      </c>
      <c r="K412" s="117">
        <v>16.02918652</v>
      </c>
      <c r="L412" s="128">
        <v>41.26359205</v>
      </c>
      <c r="M412" s="129">
        <v>6197</v>
      </c>
      <c r="N412" s="130">
        <v>8480</v>
      </c>
      <c r="O412" s="131">
        <f t="shared" si="18"/>
        <v>13.182862491490809</v>
      </c>
      <c r="P412" s="132">
        <f t="shared" si="19"/>
        <v>18.039482641252551</v>
      </c>
      <c r="Q412" s="123">
        <v>1.9604999999999999</v>
      </c>
      <c r="R412" s="124">
        <v>0</v>
      </c>
      <c r="S412" s="124">
        <v>0</v>
      </c>
      <c r="T412" s="125">
        <f t="shared" si="20"/>
        <v>0</v>
      </c>
      <c r="U412" s="126">
        <v>0</v>
      </c>
    </row>
    <row r="413" spans="1:21">
      <c r="A413" s="109" t="s">
        <v>505</v>
      </c>
      <c r="B413" s="110">
        <v>49932</v>
      </c>
      <c r="C413" s="111">
        <v>3286</v>
      </c>
      <c r="D413" s="112">
        <v>5542</v>
      </c>
      <c r="E413" s="113">
        <v>6.5809500920000001</v>
      </c>
      <c r="F413" s="113">
        <v>11.099094770000001</v>
      </c>
      <c r="G413" s="127">
        <v>68.654899569999998</v>
      </c>
      <c r="H413" s="115">
        <v>6318</v>
      </c>
      <c r="I413" s="116">
        <v>8371</v>
      </c>
      <c r="J413" s="117">
        <v>12.653208360000001</v>
      </c>
      <c r="K413" s="117">
        <v>16.764800130000001</v>
      </c>
      <c r="L413" s="128">
        <v>32.494460269999998</v>
      </c>
      <c r="M413" s="129">
        <v>8547</v>
      </c>
      <c r="N413" s="130">
        <v>12062</v>
      </c>
      <c r="O413" s="131">
        <f t="shared" si="18"/>
        <v>17.117279500120162</v>
      </c>
      <c r="P413" s="132">
        <f t="shared" si="19"/>
        <v>24.1568533205159</v>
      </c>
      <c r="Q413" s="123">
        <v>1.9918750000000001</v>
      </c>
      <c r="R413" s="124">
        <v>0</v>
      </c>
      <c r="S413" s="124">
        <v>0</v>
      </c>
      <c r="T413" s="125">
        <f t="shared" si="20"/>
        <v>0</v>
      </c>
      <c r="U413" s="126">
        <v>0</v>
      </c>
    </row>
    <row r="414" spans="1:21">
      <c r="A414" s="109" t="s">
        <v>506</v>
      </c>
      <c r="B414" s="110">
        <v>49507</v>
      </c>
      <c r="C414" s="111">
        <v>10756</v>
      </c>
      <c r="D414" s="112">
        <v>11892</v>
      </c>
      <c r="E414" s="113">
        <v>21.726220529999999</v>
      </c>
      <c r="F414" s="113">
        <v>24.02084554</v>
      </c>
      <c r="G414" s="127">
        <v>10.561547040000001</v>
      </c>
      <c r="H414" s="115">
        <v>7898</v>
      </c>
      <c r="I414" s="116">
        <v>10253</v>
      </c>
      <c r="J414" s="117">
        <v>15.953299530000001</v>
      </c>
      <c r="K414" s="117">
        <v>20.710202599999999</v>
      </c>
      <c r="L414" s="128">
        <v>29.817675359999999</v>
      </c>
      <c r="M414" s="129">
        <v>15854</v>
      </c>
      <c r="N414" s="130">
        <v>18252</v>
      </c>
      <c r="O414" s="131">
        <f t="shared" si="18"/>
        <v>32.023754216575433</v>
      </c>
      <c r="P414" s="132">
        <f t="shared" si="19"/>
        <v>36.867513684933442</v>
      </c>
      <c r="Q414" s="123">
        <v>2.09375</v>
      </c>
      <c r="R414" s="124">
        <v>34260</v>
      </c>
      <c r="S414" s="124">
        <v>39777</v>
      </c>
      <c r="T414" s="134">
        <f t="shared" si="20"/>
        <v>69.202335023330036</v>
      </c>
      <c r="U414" s="133">
        <v>80.346213666754196</v>
      </c>
    </row>
    <row r="415" spans="1:21">
      <c r="A415" s="109" t="s">
        <v>507</v>
      </c>
      <c r="B415" s="110">
        <v>51742</v>
      </c>
      <c r="C415" s="111">
        <v>6386</v>
      </c>
      <c r="D415" s="112">
        <v>7207</v>
      </c>
      <c r="E415" s="113">
        <v>12.342004559999999</v>
      </c>
      <c r="F415" s="113">
        <v>13.92872328</v>
      </c>
      <c r="G415" s="127">
        <v>12.856248040000001</v>
      </c>
      <c r="H415" s="115">
        <v>7099</v>
      </c>
      <c r="I415" s="116">
        <v>9588</v>
      </c>
      <c r="J415" s="117">
        <v>13.71999536</v>
      </c>
      <c r="K415" s="117">
        <v>18.530400830000001</v>
      </c>
      <c r="L415" s="128">
        <v>35.061276239999998</v>
      </c>
      <c r="M415" s="129">
        <v>11768</v>
      </c>
      <c r="N415" s="130">
        <v>14364</v>
      </c>
      <c r="O415" s="131">
        <f t="shared" si="18"/>
        <v>22.743612539136485</v>
      </c>
      <c r="P415" s="132">
        <f t="shared" si="19"/>
        <v>27.760813265818875</v>
      </c>
      <c r="Q415" s="123">
        <v>1.915179</v>
      </c>
      <c r="R415" s="124">
        <v>0</v>
      </c>
      <c r="S415" s="124">
        <v>0</v>
      </c>
      <c r="T415" s="125">
        <f t="shared" si="20"/>
        <v>0</v>
      </c>
      <c r="U415" s="126">
        <v>0</v>
      </c>
    </row>
    <row r="416" spans="1:21">
      <c r="A416" s="109" t="s">
        <v>508</v>
      </c>
      <c r="B416" s="110">
        <v>46837</v>
      </c>
      <c r="C416" s="111">
        <v>2448</v>
      </c>
      <c r="D416" s="112">
        <v>2897</v>
      </c>
      <c r="E416" s="113">
        <v>5.2266370599999998</v>
      </c>
      <c r="F416" s="113">
        <v>6.1852808680000004</v>
      </c>
      <c r="G416" s="127">
        <v>18.34150327</v>
      </c>
      <c r="H416" s="115">
        <v>4846</v>
      </c>
      <c r="I416" s="116">
        <v>6425</v>
      </c>
      <c r="J416" s="117">
        <v>10.346520910000001</v>
      </c>
      <c r="K416" s="117">
        <v>13.71778722</v>
      </c>
      <c r="L416" s="128">
        <v>32.583574079999998</v>
      </c>
      <c r="M416" s="129">
        <v>6849</v>
      </c>
      <c r="N416" s="130">
        <v>8649</v>
      </c>
      <c r="O416" s="131">
        <f t="shared" si="18"/>
        <v>14.623054422785406</v>
      </c>
      <c r="P416" s="132">
        <f t="shared" si="19"/>
        <v>18.466169908405746</v>
      </c>
      <c r="Q416" s="123">
        <v>2.103545</v>
      </c>
      <c r="R416" s="124">
        <v>1992</v>
      </c>
      <c r="S416" s="124">
        <v>15671</v>
      </c>
      <c r="T416" s="134">
        <f t="shared" si="20"/>
        <v>4.2530478040865125</v>
      </c>
      <c r="U416" s="133">
        <v>33.458590430642445</v>
      </c>
    </row>
    <row r="417" spans="1:21">
      <c r="A417" s="109" t="s">
        <v>509</v>
      </c>
      <c r="B417" s="110">
        <v>51004</v>
      </c>
      <c r="C417" s="111">
        <v>4207</v>
      </c>
      <c r="D417" s="112">
        <v>6025</v>
      </c>
      <c r="E417" s="113">
        <v>8.2483726770000008</v>
      </c>
      <c r="F417" s="113">
        <v>11.812799</v>
      </c>
      <c r="G417" s="127">
        <v>43.213691470000001</v>
      </c>
      <c r="H417" s="115">
        <v>8404</v>
      </c>
      <c r="I417" s="116">
        <v>11074</v>
      </c>
      <c r="J417" s="117">
        <v>16.477139050000002</v>
      </c>
      <c r="K417" s="117">
        <v>21.71202259</v>
      </c>
      <c r="L417" s="128">
        <v>31.770585440000001</v>
      </c>
      <c r="M417" s="129">
        <v>10871</v>
      </c>
      <c r="N417" s="130">
        <v>14515</v>
      </c>
      <c r="O417" s="131">
        <f t="shared" si="18"/>
        <v>21.314014587091208</v>
      </c>
      <c r="P417" s="132">
        <f t="shared" si="19"/>
        <v>28.458552270410166</v>
      </c>
      <c r="Q417" s="123">
        <v>2.1764999999999999</v>
      </c>
      <c r="R417" s="124">
        <v>0</v>
      </c>
      <c r="S417" s="124">
        <v>29315</v>
      </c>
      <c r="T417" s="125">
        <f t="shared" si="20"/>
        <v>0</v>
      </c>
      <c r="U417" s="133">
        <v>57.475884244372985</v>
      </c>
    </row>
    <row r="418" spans="1:21">
      <c r="A418" s="109" t="s">
        <v>510</v>
      </c>
      <c r="B418" s="110">
        <v>46963</v>
      </c>
      <c r="C418" s="111">
        <v>593</v>
      </c>
      <c r="D418" s="112">
        <v>745</v>
      </c>
      <c r="E418" s="113">
        <v>1.2626961649999999</v>
      </c>
      <c r="F418" s="113">
        <v>1.5863552160000001</v>
      </c>
      <c r="G418" s="127">
        <v>25.632377739999999</v>
      </c>
      <c r="H418" s="115">
        <v>5228</v>
      </c>
      <c r="I418" s="116">
        <v>6644</v>
      </c>
      <c r="J418" s="117">
        <v>11.132167880000001</v>
      </c>
      <c r="K418" s="117">
        <v>14.14730745</v>
      </c>
      <c r="L418" s="128">
        <v>27.084927310000001</v>
      </c>
      <c r="M418" s="129">
        <v>5525</v>
      </c>
      <c r="N418" s="130">
        <v>6985</v>
      </c>
      <c r="O418" s="131">
        <f t="shared" si="18"/>
        <v>11.764580627302344</v>
      </c>
      <c r="P418" s="132">
        <f t="shared" si="19"/>
        <v>14.873410983114365</v>
      </c>
      <c r="Q418" s="123">
        <v>2.093</v>
      </c>
      <c r="R418" s="124">
        <v>0</v>
      </c>
      <c r="S418" s="124">
        <v>0</v>
      </c>
      <c r="T418" s="125">
        <f t="shared" si="20"/>
        <v>0</v>
      </c>
      <c r="U418" s="126">
        <v>0</v>
      </c>
    </row>
    <row r="419" spans="1:21">
      <c r="A419" s="109" t="s">
        <v>511</v>
      </c>
      <c r="B419" s="135">
        <v>43205</v>
      </c>
      <c r="C419" s="111">
        <v>982</v>
      </c>
      <c r="D419" s="112">
        <v>1086</v>
      </c>
      <c r="E419" s="113">
        <v>2.2728850829999998</v>
      </c>
      <c r="F419" s="113">
        <v>2.513597963</v>
      </c>
      <c r="G419" s="127">
        <v>10.59063136</v>
      </c>
      <c r="H419" s="115">
        <v>6528</v>
      </c>
      <c r="I419" s="116">
        <v>8288</v>
      </c>
      <c r="J419" s="117">
        <v>15.109362340000001</v>
      </c>
      <c r="K419" s="117">
        <v>19.182964930000001</v>
      </c>
      <c r="L419" s="128">
        <v>26.960784310000001</v>
      </c>
      <c r="M419" s="129">
        <v>6851</v>
      </c>
      <c r="N419" s="130">
        <v>8589</v>
      </c>
      <c r="O419" s="131">
        <f t="shared" si="18"/>
        <v>15.856960999884272</v>
      </c>
      <c r="P419" s="132">
        <f t="shared" si="19"/>
        <v>19.879643559773175</v>
      </c>
      <c r="Q419" s="123">
        <v>2.1145</v>
      </c>
      <c r="R419" s="124">
        <v>0</v>
      </c>
      <c r="S419" s="124">
        <v>0</v>
      </c>
      <c r="T419" s="125">
        <f t="shared" si="20"/>
        <v>0</v>
      </c>
      <c r="U419" s="126">
        <v>0</v>
      </c>
    </row>
    <row r="420" spans="1:21">
      <c r="A420" s="141" t="s">
        <v>512</v>
      </c>
      <c r="B420" s="110">
        <v>44188</v>
      </c>
      <c r="C420" s="111">
        <v>2229</v>
      </c>
      <c r="D420" s="112">
        <v>2582</v>
      </c>
      <c r="E420" s="113">
        <v>5.0443559340000004</v>
      </c>
      <c r="F420" s="113">
        <v>5.8432153529999997</v>
      </c>
      <c r="G420" s="127">
        <v>15.836698070000001</v>
      </c>
      <c r="H420" s="115">
        <v>21006</v>
      </c>
      <c r="I420" s="116">
        <v>22471</v>
      </c>
      <c r="J420" s="117">
        <v>47.537793069999999</v>
      </c>
      <c r="K420" s="117">
        <v>50.853172809999997</v>
      </c>
      <c r="L420" s="128">
        <v>6.9741978480000002</v>
      </c>
      <c r="M420" s="129">
        <v>21521</v>
      </c>
      <c r="N420" s="130">
        <v>23087</v>
      </c>
      <c r="O420" s="131">
        <f t="shared" si="18"/>
        <v>48.703267855526391</v>
      </c>
      <c r="P420" s="132">
        <f t="shared" si="19"/>
        <v>52.24721643885217</v>
      </c>
      <c r="Q420" s="123">
        <v>2.1234999999999999</v>
      </c>
      <c r="R420" s="124">
        <v>44186</v>
      </c>
      <c r="S420" s="124">
        <v>44186</v>
      </c>
      <c r="T420" s="134">
        <f t="shared" si="20"/>
        <v>99.995473884312474</v>
      </c>
      <c r="U420" s="133">
        <v>99.995473884312474</v>
      </c>
    </row>
    <row r="421" spans="1:21">
      <c r="A421" s="141" t="s">
        <v>513</v>
      </c>
      <c r="B421" s="110">
        <v>48191</v>
      </c>
      <c r="C421" s="136">
        <v>920</v>
      </c>
      <c r="D421" s="137">
        <v>920</v>
      </c>
      <c r="E421" s="138">
        <v>1.909070158</v>
      </c>
      <c r="F421" s="138">
        <v>1.909070158</v>
      </c>
      <c r="G421" s="127">
        <v>0</v>
      </c>
      <c r="H421" s="115">
        <v>6914</v>
      </c>
      <c r="I421" s="116">
        <v>8505</v>
      </c>
      <c r="J421" s="117">
        <v>14.347077260000001</v>
      </c>
      <c r="K421" s="117">
        <v>17.648523579999999</v>
      </c>
      <c r="L421" s="128">
        <v>23.011281459999999</v>
      </c>
      <c r="M421" s="129">
        <v>7656</v>
      </c>
      <c r="N421" s="130">
        <v>9142</v>
      </c>
      <c r="O421" s="131">
        <f t="shared" si="18"/>
        <v>15.886783839306096</v>
      </c>
      <c r="P421" s="132">
        <f t="shared" si="19"/>
        <v>18.970347160258139</v>
      </c>
      <c r="Q421" s="123">
        <v>2.2094619999999998</v>
      </c>
      <c r="R421" s="124">
        <v>15607</v>
      </c>
      <c r="S421" s="124">
        <v>31144</v>
      </c>
      <c r="T421" s="134">
        <f t="shared" si="20"/>
        <v>32.385715175032679</v>
      </c>
      <c r="U421" s="133">
        <v>64.626175011931679</v>
      </c>
    </row>
    <row r="422" spans="1:21">
      <c r="A422" s="141" t="s">
        <v>514</v>
      </c>
      <c r="B422" s="110">
        <v>46706</v>
      </c>
      <c r="C422" s="111">
        <v>2819</v>
      </c>
      <c r="D422" s="112">
        <v>3519</v>
      </c>
      <c r="E422" s="113">
        <v>6.0356271140000004</v>
      </c>
      <c r="F422" s="113">
        <v>7.5343638930000001</v>
      </c>
      <c r="G422" s="127">
        <v>24.83150053</v>
      </c>
      <c r="H422" s="115">
        <v>4112</v>
      </c>
      <c r="I422" s="116">
        <v>5448</v>
      </c>
      <c r="J422" s="117">
        <v>8.8040080500000002</v>
      </c>
      <c r="K422" s="117">
        <v>11.66445425</v>
      </c>
      <c r="L422" s="128">
        <v>32.49027237</v>
      </c>
      <c r="M422" s="129">
        <v>6364</v>
      </c>
      <c r="N422" s="130">
        <v>8003</v>
      </c>
      <c r="O422" s="131">
        <f t="shared" si="18"/>
        <v>13.62565837365649</v>
      </c>
      <c r="P422" s="132">
        <f t="shared" si="19"/>
        <v>17.134843489059222</v>
      </c>
      <c r="Q422" s="123">
        <v>2.1010710000000001</v>
      </c>
      <c r="R422" s="124">
        <v>8</v>
      </c>
      <c r="S422" s="124">
        <v>6114</v>
      </c>
      <c r="T422" s="125">
        <f t="shared" si="20"/>
        <v>1.7128420331434933E-2</v>
      </c>
      <c r="U422" s="133">
        <v>13.090395238299148</v>
      </c>
    </row>
    <row r="423" spans="1:21">
      <c r="A423" s="141" t="s">
        <v>515</v>
      </c>
      <c r="B423" s="110">
        <v>46508</v>
      </c>
      <c r="C423" s="111">
        <v>932</v>
      </c>
      <c r="D423" s="112">
        <v>1172</v>
      </c>
      <c r="E423" s="113">
        <v>2.0039563089999999</v>
      </c>
      <c r="F423" s="113">
        <v>2.5199965600000001</v>
      </c>
      <c r="G423" s="127">
        <v>25.751072959999998</v>
      </c>
      <c r="H423" s="115">
        <v>4720</v>
      </c>
      <c r="I423" s="116">
        <v>6415</v>
      </c>
      <c r="J423" s="117">
        <v>10.14879161</v>
      </c>
      <c r="K423" s="117">
        <v>13.793325879999999</v>
      </c>
      <c r="L423" s="128">
        <v>35.911016949999997</v>
      </c>
      <c r="M423" s="129">
        <v>5464</v>
      </c>
      <c r="N423" s="130">
        <v>7245</v>
      </c>
      <c r="O423" s="131">
        <f t="shared" si="18"/>
        <v>11.748516384277973</v>
      </c>
      <c r="P423" s="132">
        <f t="shared" si="19"/>
        <v>15.577965081276341</v>
      </c>
      <c r="Q423" s="123">
        <v>2.102875</v>
      </c>
      <c r="R423" s="124">
        <v>0</v>
      </c>
      <c r="S423" s="124">
        <v>0</v>
      </c>
      <c r="T423" s="125">
        <f t="shared" si="20"/>
        <v>0</v>
      </c>
      <c r="U423" s="126">
        <v>0</v>
      </c>
    </row>
    <row r="424" spans="1:21">
      <c r="A424" s="141" t="s">
        <v>516</v>
      </c>
      <c r="B424" s="110">
        <v>52680</v>
      </c>
      <c r="C424" s="111">
        <v>3533</v>
      </c>
      <c r="D424" s="112">
        <v>4228</v>
      </c>
      <c r="E424" s="113">
        <v>6.7065299920000001</v>
      </c>
      <c r="F424" s="113">
        <v>8.025816249</v>
      </c>
      <c r="G424" s="127">
        <v>19.67166714</v>
      </c>
      <c r="H424" s="115">
        <v>4088</v>
      </c>
      <c r="I424" s="116">
        <v>5849</v>
      </c>
      <c r="J424" s="117">
        <v>7.7600607439999996</v>
      </c>
      <c r="K424" s="117">
        <v>11.102885349999999</v>
      </c>
      <c r="L424" s="128">
        <v>43.077299410000002</v>
      </c>
      <c r="M424" s="129">
        <v>6069</v>
      </c>
      <c r="N424" s="130">
        <v>8126</v>
      </c>
      <c r="O424" s="131">
        <f t="shared" si="18"/>
        <v>11.520501138952163</v>
      </c>
      <c r="P424" s="132">
        <f t="shared" si="19"/>
        <v>15.425208807896734</v>
      </c>
      <c r="Q424" s="123">
        <v>1.9218329999999999</v>
      </c>
      <c r="R424" s="124">
        <v>0</v>
      </c>
      <c r="S424" s="124">
        <v>0</v>
      </c>
      <c r="T424" s="125">
        <f t="shared" si="20"/>
        <v>0</v>
      </c>
      <c r="U424" s="126">
        <v>0</v>
      </c>
    </row>
    <row r="425" spans="1:21">
      <c r="A425" s="141" t="s">
        <v>517</v>
      </c>
      <c r="B425" s="110">
        <v>52238</v>
      </c>
      <c r="C425" s="111">
        <v>3208</v>
      </c>
      <c r="D425" s="112">
        <v>5264</v>
      </c>
      <c r="E425" s="113">
        <v>6.1411233200000002</v>
      </c>
      <c r="F425" s="113">
        <v>10.07695547</v>
      </c>
      <c r="G425" s="127">
        <v>64.089775560000007</v>
      </c>
      <c r="H425" s="115">
        <v>5981</v>
      </c>
      <c r="I425" s="116">
        <v>7999</v>
      </c>
      <c r="J425" s="117">
        <v>11.44951951</v>
      </c>
      <c r="K425" s="117">
        <v>15.312607679999999</v>
      </c>
      <c r="L425" s="128">
        <v>33.74017723</v>
      </c>
      <c r="M425" s="129">
        <v>7782</v>
      </c>
      <c r="N425" s="130">
        <v>10408</v>
      </c>
      <c r="O425" s="131">
        <f t="shared" si="18"/>
        <v>14.897201271105326</v>
      </c>
      <c r="P425" s="132">
        <f t="shared" si="19"/>
        <v>19.924193116122364</v>
      </c>
      <c r="Q425" s="123">
        <v>2.0095999999999998</v>
      </c>
      <c r="R425" s="124">
        <v>5011</v>
      </c>
      <c r="S425" s="124">
        <v>5014</v>
      </c>
      <c r="T425" s="134">
        <f t="shared" si="20"/>
        <v>9.5926337149201739</v>
      </c>
      <c r="U425" s="133">
        <v>9.5983766606684782</v>
      </c>
    </row>
    <row r="426" spans="1:21">
      <c r="A426" s="141" t="s">
        <v>518</v>
      </c>
      <c r="B426" s="110">
        <v>47759</v>
      </c>
      <c r="C426" s="111">
        <v>1862</v>
      </c>
      <c r="D426" s="112">
        <v>2171</v>
      </c>
      <c r="E426" s="113">
        <v>3.898741598</v>
      </c>
      <c r="F426" s="113">
        <v>4.5457400699999999</v>
      </c>
      <c r="G426" s="127">
        <v>16.595059079999999</v>
      </c>
      <c r="H426" s="115">
        <v>3006</v>
      </c>
      <c r="I426" s="116">
        <v>4653</v>
      </c>
      <c r="J426" s="117">
        <v>6.2941016349999996</v>
      </c>
      <c r="K426" s="117">
        <v>9.7426663040000001</v>
      </c>
      <c r="L426" s="128">
        <v>54.790419159999999</v>
      </c>
      <c r="M426" s="129">
        <v>4294</v>
      </c>
      <c r="N426" s="130">
        <v>6113</v>
      </c>
      <c r="O426" s="131">
        <f t="shared" si="18"/>
        <v>8.9909755229380863</v>
      </c>
      <c r="P426" s="132">
        <f t="shared" si="19"/>
        <v>12.799681735379719</v>
      </c>
      <c r="Q426" s="123">
        <v>1.8447499999999999</v>
      </c>
      <c r="R426" s="124">
        <v>0</v>
      </c>
      <c r="S426" s="124">
        <v>0</v>
      </c>
      <c r="T426" s="125">
        <f t="shared" si="20"/>
        <v>0</v>
      </c>
      <c r="U426" s="126">
        <v>0</v>
      </c>
    </row>
    <row r="427" spans="1:21">
      <c r="A427" s="141" t="s">
        <v>519</v>
      </c>
      <c r="B427" s="110">
        <v>53408</v>
      </c>
      <c r="C427" s="136">
        <v>38928</v>
      </c>
      <c r="D427" s="139">
        <v>38928</v>
      </c>
      <c r="E427" s="138">
        <v>72.887956860000003</v>
      </c>
      <c r="F427" s="140">
        <v>72.887956860000003</v>
      </c>
      <c r="G427" s="127">
        <v>0</v>
      </c>
      <c r="H427" s="115">
        <v>5725</v>
      </c>
      <c r="I427" s="116">
        <v>8661</v>
      </c>
      <c r="J427" s="117">
        <v>10.71936788</v>
      </c>
      <c r="K427" s="117">
        <v>16.216671659999999</v>
      </c>
      <c r="L427" s="128">
        <v>51.283842790000001</v>
      </c>
      <c r="M427" s="129">
        <v>40279</v>
      </c>
      <c r="N427" s="130">
        <v>41010</v>
      </c>
      <c r="O427" s="131">
        <f t="shared" si="18"/>
        <v>75.417540443379266</v>
      </c>
      <c r="P427" s="132">
        <f t="shared" si="19"/>
        <v>76.786249251048531</v>
      </c>
      <c r="Q427" s="123">
        <v>2.1183329999999998</v>
      </c>
      <c r="R427" s="124">
        <v>5163</v>
      </c>
      <c r="S427" s="124">
        <v>28119</v>
      </c>
      <c r="T427" s="134">
        <f t="shared" si="20"/>
        <v>9.6670910724985006</v>
      </c>
      <c r="U427" s="133">
        <v>52.649415817855008</v>
      </c>
    </row>
    <row r="428" spans="1:21">
      <c r="A428" s="141" t="s">
        <v>520</v>
      </c>
      <c r="B428" s="110">
        <v>47446</v>
      </c>
      <c r="C428" s="111">
        <v>791</v>
      </c>
      <c r="D428" s="112">
        <v>1061</v>
      </c>
      <c r="E428" s="113">
        <v>1.667158454</v>
      </c>
      <c r="F428" s="113">
        <v>2.236226447</v>
      </c>
      <c r="G428" s="127">
        <v>34.134007590000003</v>
      </c>
      <c r="H428" s="115">
        <v>5941</v>
      </c>
      <c r="I428" s="116">
        <v>7608</v>
      </c>
      <c r="J428" s="117">
        <v>12.52160351</v>
      </c>
      <c r="K428" s="117">
        <v>16.03507145</v>
      </c>
      <c r="L428" s="128">
        <v>28.05924928</v>
      </c>
      <c r="M428" s="129">
        <v>6360</v>
      </c>
      <c r="N428" s="130">
        <v>8123</v>
      </c>
      <c r="O428" s="131">
        <f t="shared" si="18"/>
        <v>13.404712726046453</v>
      </c>
      <c r="P428" s="132">
        <f t="shared" si="19"/>
        <v>17.120515954980398</v>
      </c>
      <c r="Q428" s="123">
        <v>2.1381250000000001</v>
      </c>
      <c r="R428" s="124">
        <v>0</v>
      </c>
      <c r="S428" s="124">
        <v>0</v>
      </c>
      <c r="T428" s="125">
        <f t="shared" si="20"/>
        <v>0</v>
      </c>
      <c r="U428" s="126">
        <v>0</v>
      </c>
    </row>
    <row r="429" spans="1:21">
      <c r="A429" s="141" t="s">
        <v>521</v>
      </c>
      <c r="B429" s="110">
        <v>45549</v>
      </c>
      <c r="C429" s="111">
        <v>602</v>
      </c>
      <c r="D429" s="112">
        <v>826</v>
      </c>
      <c r="E429" s="113">
        <v>1.321653604</v>
      </c>
      <c r="F429" s="113">
        <v>1.813431689</v>
      </c>
      <c r="G429" s="127">
        <v>37.20930233</v>
      </c>
      <c r="H429" s="115">
        <v>3300</v>
      </c>
      <c r="I429" s="116">
        <v>4360</v>
      </c>
      <c r="J429" s="117">
        <v>7.2449450039999999</v>
      </c>
      <c r="K429" s="117">
        <v>9.5721091569999999</v>
      </c>
      <c r="L429" s="128">
        <v>32.121212120000003</v>
      </c>
      <c r="M429" s="129">
        <v>3811</v>
      </c>
      <c r="N429" s="130">
        <v>5057</v>
      </c>
      <c r="O429" s="131">
        <f t="shared" si="18"/>
        <v>8.3668137610046323</v>
      </c>
      <c r="P429" s="132">
        <f t="shared" si="19"/>
        <v>11.102329359590771</v>
      </c>
      <c r="Q429" s="123">
        <v>2.0637500000000002</v>
      </c>
      <c r="R429" s="124">
        <v>0</v>
      </c>
      <c r="S429" s="124">
        <v>0</v>
      </c>
      <c r="T429" s="125">
        <f t="shared" si="20"/>
        <v>0</v>
      </c>
      <c r="U429" s="126">
        <v>0</v>
      </c>
    </row>
    <row r="430" spans="1:21">
      <c r="A430" s="141" t="s">
        <v>522</v>
      </c>
      <c r="B430" s="110">
        <v>47033</v>
      </c>
      <c r="C430" s="111">
        <v>454</v>
      </c>
      <c r="D430" s="112">
        <v>771</v>
      </c>
      <c r="E430" s="113">
        <v>0.96527969700000005</v>
      </c>
      <c r="F430" s="113">
        <v>1.6392745520000001</v>
      </c>
      <c r="G430" s="127">
        <v>69.823788550000003</v>
      </c>
      <c r="H430" s="115">
        <v>4016</v>
      </c>
      <c r="I430" s="116">
        <v>5307</v>
      </c>
      <c r="J430" s="117">
        <v>8.5386856039999994</v>
      </c>
      <c r="K430" s="117">
        <v>11.283566860000001</v>
      </c>
      <c r="L430" s="128">
        <v>32.14641434</v>
      </c>
      <c r="M430" s="129">
        <v>4341</v>
      </c>
      <c r="N430" s="130">
        <v>5740</v>
      </c>
      <c r="O430" s="131">
        <f t="shared" si="18"/>
        <v>9.2296897922735095</v>
      </c>
      <c r="P430" s="132">
        <f t="shared" si="19"/>
        <v>12.204197053132907</v>
      </c>
      <c r="Q430" s="123">
        <v>2.1741670000000002</v>
      </c>
      <c r="R430" s="124">
        <v>422</v>
      </c>
      <c r="S430" s="124">
        <v>5869</v>
      </c>
      <c r="T430" s="134">
        <f t="shared" si="20"/>
        <v>0.89724236174600813</v>
      </c>
      <c r="U430" s="133">
        <v>12.478472561818297</v>
      </c>
    </row>
    <row r="431" spans="1:21">
      <c r="A431" s="141" t="s">
        <v>523</v>
      </c>
      <c r="B431" s="110">
        <v>45531</v>
      </c>
      <c r="C431" s="111">
        <v>3014</v>
      </c>
      <c r="D431" s="112">
        <v>3685</v>
      </c>
      <c r="E431" s="113">
        <v>6.6196657219999997</v>
      </c>
      <c r="F431" s="113">
        <v>8.0933869230000006</v>
      </c>
      <c r="G431" s="127">
        <v>22.262773719999998</v>
      </c>
      <c r="H431" s="115">
        <v>7015</v>
      </c>
      <c r="I431" s="116">
        <v>9110</v>
      </c>
      <c r="J431" s="117">
        <v>15.40708528</v>
      </c>
      <c r="K431" s="117">
        <v>20.00834596</v>
      </c>
      <c r="L431" s="128">
        <v>29.864575909999999</v>
      </c>
      <c r="M431" s="129">
        <v>8738</v>
      </c>
      <c r="N431" s="130">
        <v>11006</v>
      </c>
      <c r="O431" s="131">
        <f t="shared" si="18"/>
        <v>19.19132019942457</v>
      </c>
      <c r="P431" s="132">
        <f t="shared" si="19"/>
        <v>24.172541784718106</v>
      </c>
      <c r="Q431" s="123">
        <v>1.7695000000000001</v>
      </c>
      <c r="R431" s="124">
        <v>0</v>
      </c>
      <c r="S431" s="124">
        <v>0</v>
      </c>
      <c r="T431" s="125">
        <f t="shared" si="20"/>
        <v>0</v>
      </c>
      <c r="U431" s="126">
        <v>0</v>
      </c>
    </row>
    <row r="432" spans="1:21">
      <c r="A432" s="141" t="s">
        <v>524</v>
      </c>
      <c r="B432" s="110">
        <v>46218</v>
      </c>
      <c r="C432" s="111">
        <v>24</v>
      </c>
      <c r="D432" s="112">
        <v>176</v>
      </c>
      <c r="E432" s="113">
        <v>5.192782E-2</v>
      </c>
      <c r="F432" s="113">
        <v>0.38080401600000002</v>
      </c>
      <c r="G432" s="127">
        <v>633.33333330000005</v>
      </c>
      <c r="H432" s="115">
        <v>4920</v>
      </c>
      <c r="I432" s="116">
        <v>9664</v>
      </c>
      <c r="J432" s="117">
        <v>10.64520317</v>
      </c>
      <c r="K432" s="117">
        <v>20.909602320000001</v>
      </c>
      <c r="L432" s="128">
        <v>96.422764229999999</v>
      </c>
      <c r="M432" s="129">
        <v>4940</v>
      </c>
      <c r="N432" s="130">
        <v>9764</v>
      </c>
      <c r="O432" s="131">
        <f t="shared" si="18"/>
        <v>10.688476351205157</v>
      </c>
      <c r="P432" s="132">
        <f t="shared" si="19"/>
        <v>21.125968237483232</v>
      </c>
      <c r="Q432" s="123">
        <v>1.7949999999999999</v>
      </c>
      <c r="R432" s="124">
        <v>0</v>
      </c>
      <c r="S432" s="124">
        <v>0</v>
      </c>
      <c r="T432" s="125">
        <f t="shared" si="20"/>
        <v>0</v>
      </c>
      <c r="U432" s="126">
        <v>0</v>
      </c>
    </row>
    <row r="433" spans="1:21">
      <c r="A433" s="141" t="s">
        <v>525</v>
      </c>
      <c r="B433" s="110">
        <v>48288</v>
      </c>
      <c r="C433" s="111">
        <v>1299</v>
      </c>
      <c r="D433" s="112">
        <v>2357</v>
      </c>
      <c r="E433" s="113">
        <v>2.6901093440000001</v>
      </c>
      <c r="F433" s="113">
        <v>4.8811298870000002</v>
      </c>
      <c r="G433" s="127">
        <v>81.44726713</v>
      </c>
      <c r="H433" s="115">
        <v>3941</v>
      </c>
      <c r="I433" s="116">
        <v>5445</v>
      </c>
      <c r="J433" s="117">
        <v>8.1614479790000001</v>
      </c>
      <c r="K433" s="117">
        <v>11.27609344</v>
      </c>
      <c r="L433" s="128">
        <v>38.162902819999999</v>
      </c>
      <c r="M433" s="129">
        <v>4923</v>
      </c>
      <c r="N433" s="130">
        <v>6973</v>
      </c>
      <c r="O433" s="131">
        <f t="shared" si="18"/>
        <v>10.195079522862823</v>
      </c>
      <c r="P433" s="132">
        <f t="shared" si="19"/>
        <v>14.440440689198144</v>
      </c>
      <c r="Q433" s="123">
        <v>2.02</v>
      </c>
      <c r="R433" s="124">
        <v>0</v>
      </c>
      <c r="S433" s="124">
        <v>0</v>
      </c>
      <c r="T433" s="125">
        <f t="shared" si="20"/>
        <v>0</v>
      </c>
      <c r="U433" s="126">
        <v>0</v>
      </c>
    </row>
    <row r="434" spans="1:21">
      <c r="A434" s="141" t="s">
        <v>526</v>
      </c>
      <c r="B434" s="110">
        <v>46137</v>
      </c>
      <c r="C434" s="111">
        <v>862</v>
      </c>
      <c r="D434" s="112">
        <v>1568</v>
      </c>
      <c r="E434" s="113">
        <v>1.8683486140000001</v>
      </c>
      <c r="F434" s="113">
        <v>3.3985738130000001</v>
      </c>
      <c r="G434" s="127">
        <v>81.902552200000002</v>
      </c>
      <c r="H434" s="115">
        <v>7011</v>
      </c>
      <c r="I434" s="116">
        <v>7891</v>
      </c>
      <c r="J434" s="117">
        <v>15.196046559999999</v>
      </c>
      <c r="K434" s="117">
        <v>17.103409410000001</v>
      </c>
      <c r="L434" s="128">
        <v>12.55170446</v>
      </c>
      <c r="M434" s="129">
        <v>7596</v>
      </c>
      <c r="N434" s="130">
        <v>8901</v>
      </c>
      <c r="O434" s="131">
        <f t="shared" si="18"/>
        <v>16.464009363417649</v>
      </c>
      <c r="P434" s="132">
        <f t="shared" si="19"/>
        <v>19.292541777748877</v>
      </c>
      <c r="Q434" s="123">
        <v>2.1614550000000001</v>
      </c>
      <c r="R434" s="124">
        <v>26236</v>
      </c>
      <c r="S434" s="124">
        <v>36890</v>
      </c>
      <c r="T434" s="134">
        <f t="shared" si="20"/>
        <v>56.865422545895917</v>
      </c>
      <c r="U434" s="133">
        <v>79.957517827340311</v>
      </c>
    </row>
    <row r="435" spans="1:21">
      <c r="A435" s="141" t="s">
        <v>527</v>
      </c>
      <c r="B435" s="110">
        <v>46719</v>
      </c>
      <c r="C435" s="111">
        <v>1447</v>
      </c>
      <c r="D435" s="112">
        <v>1826</v>
      </c>
      <c r="E435" s="113">
        <v>3.0972409509999999</v>
      </c>
      <c r="F435" s="113">
        <v>3.9084740679999999</v>
      </c>
      <c r="G435" s="127">
        <v>26.192121629999999</v>
      </c>
      <c r="H435" s="115">
        <v>2838</v>
      </c>
      <c r="I435" s="116">
        <v>4677</v>
      </c>
      <c r="J435" s="117">
        <v>6.0746163229999999</v>
      </c>
      <c r="K435" s="117">
        <v>10.010916330000001</v>
      </c>
      <c r="L435" s="128">
        <v>64.799154329999993</v>
      </c>
      <c r="M435" s="129">
        <v>3970</v>
      </c>
      <c r="N435" s="130">
        <v>6041</v>
      </c>
      <c r="O435" s="131">
        <f t="shared" si="18"/>
        <v>8.497613390697575</v>
      </c>
      <c r="P435" s="132">
        <f t="shared" si="19"/>
        <v>12.930499368565251</v>
      </c>
      <c r="Q435" s="123">
        <v>1.898333</v>
      </c>
      <c r="R435" s="124">
        <v>0</v>
      </c>
      <c r="S435" s="124">
        <v>0</v>
      </c>
      <c r="T435" s="125">
        <f t="shared" si="20"/>
        <v>0</v>
      </c>
      <c r="U435" s="126">
        <v>0</v>
      </c>
    </row>
    <row r="436" spans="1:21">
      <c r="A436" s="141" t="s">
        <v>528</v>
      </c>
      <c r="B436" s="110">
        <v>42750</v>
      </c>
      <c r="C436" s="111">
        <v>1010</v>
      </c>
      <c r="D436" s="112">
        <v>2053</v>
      </c>
      <c r="E436" s="113">
        <v>2.362573099</v>
      </c>
      <c r="F436" s="113">
        <v>4.8023391809999998</v>
      </c>
      <c r="G436" s="127">
        <v>103.2673267</v>
      </c>
      <c r="H436" s="115">
        <v>6258</v>
      </c>
      <c r="I436" s="116">
        <v>7489</v>
      </c>
      <c r="J436" s="117">
        <v>14.638596489999999</v>
      </c>
      <c r="K436" s="117">
        <v>17.518128650000001</v>
      </c>
      <c r="L436" s="128">
        <v>19.670821350000001</v>
      </c>
      <c r="M436" s="129">
        <v>6961</v>
      </c>
      <c r="N436" s="130">
        <v>8673</v>
      </c>
      <c r="O436" s="131">
        <f t="shared" si="18"/>
        <v>16.283040935672517</v>
      </c>
      <c r="P436" s="132">
        <f t="shared" si="19"/>
        <v>20.287719298245612</v>
      </c>
      <c r="Q436" s="123">
        <v>2.1662499999999998</v>
      </c>
      <c r="R436" s="124">
        <v>11455</v>
      </c>
      <c r="S436" s="124">
        <v>11455</v>
      </c>
      <c r="T436" s="134">
        <f t="shared" si="20"/>
        <v>26.795321637426898</v>
      </c>
      <c r="U436" s="133">
        <v>26.795321637426898</v>
      </c>
    </row>
    <row r="437" spans="1:21">
      <c r="A437" s="141" t="s">
        <v>529</v>
      </c>
      <c r="B437" s="110">
        <v>49588</v>
      </c>
      <c r="C437" s="111">
        <v>4434</v>
      </c>
      <c r="D437" s="112">
        <v>4451</v>
      </c>
      <c r="E437" s="113">
        <v>8.9416794389999996</v>
      </c>
      <c r="F437" s="113">
        <v>8.9759619260000001</v>
      </c>
      <c r="G437" s="127">
        <v>0.383400992</v>
      </c>
      <c r="H437" s="115">
        <v>3849</v>
      </c>
      <c r="I437" s="116">
        <v>5246</v>
      </c>
      <c r="J437" s="117">
        <v>7.761958538</v>
      </c>
      <c r="K437" s="117">
        <v>10.579172379999999</v>
      </c>
      <c r="L437" s="128">
        <v>36.295141600000001</v>
      </c>
      <c r="M437" s="129">
        <v>7985</v>
      </c>
      <c r="N437" s="130">
        <v>9297</v>
      </c>
      <c r="O437" s="131">
        <f t="shared" si="18"/>
        <v>16.102686133742033</v>
      </c>
      <c r="P437" s="132">
        <f t="shared" si="19"/>
        <v>18.748487537307412</v>
      </c>
      <c r="Q437" s="123">
        <v>2.1389999999999998</v>
      </c>
      <c r="R437" s="124">
        <v>331</v>
      </c>
      <c r="S437" s="124">
        <v>6128</v>
      </c>
      <c r="T437" s="134">
        <f t="shared" si="20"/>
        <v>0.66750020166169233</v>
      </c>
      <c r="U437" s="133">
        <v>12.35782850689683</v>
      </c>
    </row>
    <row r="438" spans="1:21">
      <c r="A438" s="141" t="s">
        <v>530</v>
      </c>
      <c r="B438" s="110">
        <v>47210</v>
      </c>
      <c r="C438" s="111">
        <v>1327</v>
      </c>
      <c r="D438" s="112">
        <v>1730</v>
      </c>
      <c r="E438" s="113">
        <v>2.81084516</v>
      </c>
      <c r="F438" s="113">
        <v>3.6644778649999998</v>
      </c>
      <c r="G438" s="127">
        <v>30.369253960000002</v>
      </c>
      <c r="H438" s="115">
        <v>5358</v>
      </c>
      <c r="I438" s="116">
        <v>7121</v>
      </c>
      <c r="J438" s="117">
        <v>11.349290399999999</v>
      </c>
      <c r="K438" s="117">
        <v>15.08366871</v>
      </c>
      <c r="L438" s="128">
        <v>32.904068680000002</v>
      </c>
      <c r="M438" s="129">
        <v>6074</v>
      </c>
      <c r="N438" s="130">
        <v>8045</v>
      </c>
      <c r="O438" s="131">
        <f t="shared" si="18"/>
        <v>12.865918237661511</v>
      </c>
      <c r="P438" s="132">
        <f t="shared" si="19"/>
        <v>17.040881169243804</v>
      </c>
      <c r="Q438" s="123">
        <v>2.0871110000000002</v>
      </c>
      <c r="R438" s="124">
        <v>17588</v>
      </c>
      <c r="S438" s="124">
        <v>25189</v>
      </c>
      <c r="T438" s="134">
        <f t="shared" si="20"/>
        <v>37.254818894302055</v>
      </c>
      <c r="U438" s="133">
        <v>53.355221351408602</v>
      </c>
    </row>
    <row r="439" spans="1:21">
      <c r="A439" s="141" t="s">
        <v>531</v>
      </c>
      <c r="B439" s="110">
        <v>52460</v>
      </c>
      <c r="C439" s="111">
        <v>849</v>
      </c>
      <c r="D439" s="112">
        <v>3115</v>
      </c>
      <c r="E439" s="113">
        <v>1.6183759049999999</v>
      </c>
      <c r="F439" s="113">
        <v>5.9378574149999999</v>
      </c>
      <c r="G439" s="127">
        <v>266.90223789999999</v>
      </c>
      <c r="H439" s="115">
        <v>4167</v>
      </c>
      <c r="I439" s="116">
        <v>5692</v>
      </c>
      <c r="J439" s="117">
        <v>7.943194815</v>
      </c>
      <c r="K439" s="117">
        <v>10.85017156</v>
      </c>
      <c r="L439" s="128">
        <v>36.597072230000002</v>
      </c>
      <c r="M439" s="129">
        <v>4731</v>
      </c>
      <c r="N439" s="130">
        <v>7284</v>
      </c>
      <c r="O439" s="131">
        <f t="shared" si="18"/>
        <v>9.0182996568814335</v>
      </c>
      <c r="P439" s="132">
        <f t="shared" si="19"/>
        <v>13.884864658787649</v>
      </c>
      <c r="Q439" s="123">
        <v>2.069</v>
      </c>
      <c r="R439" s="124">
        <v>421</v>
      </c>
      <c r="S439" s="124">
        <v>8650</v>
      </c>
      <c r="T439" s="134">
        <f t="shared" si="20"/>
        <v>0.80251620282119718</v>
      </c>
      <c r="U439" s="133">
        <v>16.488753335874954</v>
      </c>
    </row>
    <row r="440" spans="1:21">
      <c r="A440" s="141" t="s">
        <v>532</v>
      </c>
      <c r="B440" s="110">
        <v>50665</v>
      </c>
      <c r="C440" s="111">
        <v>1664</v>
      </c>
      <c r="D440" s="112">
        <v>2410</v>
      </c>
      <c r="E440" s="113">
        <v>3.2843185629999998</v>
      </c>
      <c r="F440" s="113">
        <v>4.756735419</v>
      </c>
      <c r="G440" s="127">
        <v>44.83173077</v>
      </c>
      <c r="H440" s="115">
        <v>4905</v>
      </c>
      <c r="I440" s="116">
        <v>7158</v>
      </c>
      <c r="J440" s="117">
        <v>9.6812395139999996</v>
      </c>
      <c r="K440" s="117">
        <v>14.128096319999999</v>
      </c>
      <c r="L440" s="128">
        <v>45.932721710000003</v>
      </c>
      <c r="M440" s="129">
        <v>5970</v>
      </c>
      <c r="N440" s="130">
        <v>8514</v>
      </c>
      <c r="O440" s="131">
        <f t="shared" si="18"/>
        <v>11.783282344813975</v>
      </c>
      <c r="P440" s="132">
        <f t="shared" si="19"/>
        <v>16.804500148031185</v>
      </c>
      <c r="Q440" s="123">
        <v>2.0754999999999999</v>
      </c>
      <c r="R440" s="142">
        <v>25415</v>
      </c>
      <c r="S440" s="124">
        <v>25636</v>
      </c>
      <c r="T440" s="134">
        <f t="shared" si="20"/>
        <v>50.162834303759993</v>
      </c>
      <c r="U440" s="133">
        <v>50.599032862923124</v>
      </c>
    </row>
    <row r="441" spans="1:21">
      <c r="A441" s="141" t="s">
        <v>533</v>
      </c>
      <c r="B441" s="110">
        <v>46917</v>
      </c>
      <c r="C441" s="111">
        <v>3182</v>
      </c>
      <c r="D441" s="112">
        <v>5687</v>
      </c>
      <c r="E441" s="113">
        <v>6.7821898249999997</v>
      </c>
      <c r="F441" s="113">
        <v>12.12140589</v>
      </c>
      <c r="G441" s="127">
        <v>78.724072910000004</v>
      </c>
      <c r="H441" s="115">
        <v>7383</v>
      </c>
      <c r="I441" s="116">
        <v>9201</v>
      </c>
      <c r="J441" s="117">
        <v>15.736300269999999</v>
      </c>
      <c r="K441" s="117">
        <v>19.61122834</v>
      </c>
      <c r="L441" s="128">
        <v>24.624136530000001</v>
      </c>
      <c r="M441" s="129">
        <v>9346</v>
      </c>
      <c r="N441" s="130">
        <v>12837</v>
      </c>
      <c r="O441" s="131">
        <f t="shared" si="18"/>
        <v>19.920284758189997</v>
      </c>
      <c r="P441" s="132">
        <f t="shared" si="19"/>
        <v>27.361084468316388</v>
      </c>
      <c r="Q441" s="123">
        <v>2.1025</v>
      </c>
      <c r="R441" s="142">
        <v>34610</v>
      </c>
      <c r="S441" s="124">
        <v>34610</v>
      </c>
      <c r="T441" s="134">
        <f t="shared" si="20"/>
        <v>73.768570027921655</v>
      </c>
      <c r="U441" s="133">
        <v>73.768570027921655</v>
      </c>
    </row>
    <row r="442" spans="1:21">
      <c r="A442" s="141" t="s">
        <v>534</v>
      </c>
      <c r="B442" s="110">
        <v>47411</v>
      </c>
      <c r="C442" s="111">
        <v>949</v>
      </c>
      <c r="D442" s="112">
        <v>1423</v>
      </c>
      <c r="E442" s="113">
        <v>2.0016451879999999</v>
      </c>
      <c r="F442" s="113">
        <v>3.0014131740000001</v>
      </c>
      <c r="G442" s="127">
        <v>49.947312959999998</v>
      </c>
      <c r="H442" s="115">
        <v>5286</v>
      </c>
      <c r="I442" s="116">
        <v>6633</v>
      </c>
      <c r="J442" s="117">
        <v>11.149311340000001</v>
      </c>
      <c r="K442" s="117">
        <v>13.99042416</v>
      </c>
      <c r="L442" s="128">
        <v>25.482406359999999</v>
      </c>
      <c r="M442" s="129">
        <v>5732</v>
      </c>
      <c r="N442" s="130">
        <v>7302</v>
      </c>
      <c r="O442" s="131">
        <f t="shared" si="18"/>
        <v>12.090021303073128</v>
      </c>
      <c r="P442" s="132">
        <f t="shared" si="19"/>
        <v>15.401489105903693</v>
      </c>
      <c r="Q442" s="123">
        <v>2.1150000000000002</v>
      </c>
      <c r="R442" s="142">
        <v>47411</v>
      </c>
      <c r="S442" s="124">
        <v>47411</v>
      </c>
      <c r="T442" s="134">
        <f t="shared" si="20"/>
        <v>100</v>
      </c>
      <c r="U442" s="133">
        <v>100</v>
      </c>
    </row>
    <row r="443" spans="1:21">
      <c r="A443" s="141" t="s">
        <v>535</v>
      </c>
      <c r="B443" s="110">
        <v>50684</v>
      </c>
      <c r="C443" s="111">
        <v>1618</v>
      </c>
      <c r="D443" s="112">
        <v>1912</v>
      </c>
      <c r="E443" s="113">
        <v>3.1923289399999999</v>
      </c>
      <c r="F443" s="113">
        <v>3.7723936550000001</v>
      </c>
      <c r="G443" s="127">
        <v>18.170580959999999</v>
      </c>
      <c r="H443" s="115">
        <v>12252</v>
      </c>
      <c r="I443" s="116">
        <v>16110</v>
      </c>
      <c r="J443" s="117">
        <v>24.17330913</v>
      </c>
      <c r="K443" s="117">
        <v>31.78517875</v>
      </c>
      <c r="L443" s="128">
        <v>31.488736530000001</v>
      </c>
      <c r="M443" s="129">
        <v>12903</v>
      </c>
      <c r="N443" s="130">
        <v>16782</v>
      </c>
      <c r="O443" s="131">
        <f t="shared" si="18"/>
        <v>25.457738142214502</v>
      </c>
      <c r="P443" s="132">
        <f t="shared" si="19"/>
        <v>33.111040959671691</v>
      </c>
      <c r="Q443" s="123">
        <v>2.157</v>
      </c>
      <c r="R443" s="142">
        <v>49474</v>
      </c>
      <c r="S443" s="124">
        <v>49898</v>
      </c>
      <c r="T443" s="134">
        <f t="shared" si="20"/>
        <v>97.612658827243308</v>
      </c>
      <c r="U443" s="133">
        <v>98.449214742324997</v>
      </c>
    </row>
    <row r="444" spans="1:21">
      <c r="A444" s="141" t="s">
        <v>536</v>
      </c>
      <c r="B444" s="110">
        <v>47641</v>
      </c>
      <c r="C444" s="111">
        <v>9040</v>
      </c>
      <c r="D444" s="112">
        <v>13441</v>
      </c>
      <c r="E444" s="113">
        <v>18.97525241</v>
      </c>
      <c r="F444" s="113">
        <v>28.21309376</v>
      </c>
      <c r="G444" s="127">
        <v>48.683628319999997</v>
      </c>
      <c r="H444" s="115">
        <v>16567</v>
      </c>
      <c r="I444" s="116">
        <v>17842</v>
      </c>
      <c r="J444" s="117">
        <v>34.77466888</v>
      </c>
      <c r="K444" s="117">
        <v>37.450935119999997</v>
      </c>
      <c r="L444" s="128">
        <v>7.696022213</v>
      </c>
      <c r="M444" s="129">
        <v>22487</v>
      </c>
      <c r="N444" s="130">
        <v>25884</v>
      </c>
      <c r="O444" s="131">
        <f t="shared" si="18"/>
        <v>47.200940366491047</v>
      </c>
      <c r="P444" s="132">
        <f t="shared" si="19"/>
        <v>54.331353246153526</v>
      </c>
      <c r="Q444" s="123">
        <v>1.766</v>
      </c>
      <c r="R444" s="142">
        <v>0</v>
      </c>
      <c r="S444" s="124">
        <v>0</v>
      </c>
      <c r="T444" s="125">
        <f t="shared" si="20"/>
        <v>0</v>
      </c>
      <c r="U444" s="126">
        <v>0</v>
      </c>
    </row>
    <row r="445" spans="1:21">
      <c r="A445" s="141" t="s">
        <v>537</v>
      </c>
      <c r="B445" s="110">
        <v>46381</v>
      </c>
      <c r="C445" s="111">
        <v>19067</v>
      </c>
      <c r="D445" s="112">
        <v>30915</v>
      </c>
      <c r="E445" s="113">
        <v>41.10950605</v>
      </c>
      <c r="F445" s="113">
        <v>66.654449020000001</v>
      </c>
      <c r="G445" s="127">
        <v>62.138773800000003</v>
      </c>
      <c r="H445" s="115">
        <v>5314</v>
      </c>
      <c r="I445" s="116">
        <v>8096</v>
      </c>
      <c r="J445" s="117">
        <v>11.45727776</v>
      </c>
      <c r="K445" s="117">
        <v>17.45542356</v>
      </c>
      <c r="L445" s="128">
        <v>52.352277000000001</v>
      </c>
      <c r="M445" s="129">
        <v>21817</v>
      </c>
      <c r="N445" s="130">
        <v>33479</v>
      </c>
      <c r="O445" s="131">
        <f t="shared" si="18"/>
        <v>47.038658071192948</v>
      </c>
      <c r="P445" s="132">
        <f t="shared" si="19"/>
        <v>72.182574761216884</v>
      </c>
      <c r="Q445" s="123">
        <v>2.1686670000000001</v>
      </c>
      <c r="R445" s="142">
        <v>9</v>
      </c>
      <c r="S445" s="124">
        <v>32554</v>
      </c>
      <c r="T445" s="125">
        <f t="shared" si="20"/>
        <v>1.9404497531316702E-2</v>
      </c>
      <c r="U445" s="133">
        <v>70.18822362605377</v>
      </c>
    </row>
    <row r="446" spans="1:21">
      <c r="A446" s="141" t="s">
        <v>538</v>
      </c>
      <c r="B446" s="110">
        <v>45784</v>
      </c>
      <c r="C446" s="111">
        <v>1731</v>
      </c>
      <c r="D446" s="112">
        <v>1922</v>
      </c>
      <c r="E446" s="113">
        <v>3.7807967850000002</v>
      </c>
      <c r="F446" s="113">
        <v>4.1979730909999997</v>
      </c>
      <c r="G446" s="127">
        <v>11.03408434</v>
      </c>
      <c r="H446" s="115">
        <v>4147</v>
      </c>
      <c r="I446" s="116">
        <v>5817</v>
      </c>
      <c r="J446" s="117">
        <v>9.0577494319999996</v>
      </c>
      <c r="K446" s="117">
        <v>12.7053119</v>
      </c>
      <c r="L446" s="128">
        <v>40.270074749999999</v>
      </c>
      <c r="M446" s="129">
        <v>5345</v>
      </c>
      <c r="N446" s="130">
        <v>7086</v>
      </c>
      <c r="O446" s="131">
        <f t="shared" si="18"/>
        <v>11.67438406430194</v>
      </c>
      <c r="P446" s="132">
        <f t="shared" si="19"/>
        <v>15.477022540625546</v>
      </c>
      <c r="Q446" s="123">
        <v>2.0017499999999999</v>
      </c>
      <c r="R446" s="142">
        <v>0</v>
      </c>
      <c r="S446" s="124">
        <v>0</v>
      </c>
      <c r="T446" s="125">
        <f t="shared" si="20"/>
        <v>0</v>
      </c>
      <c r="U446" s="126">
        <v>0</v>
      </c>
    </row>
    <row r="447" spans="1:21">
      <c r="A447" s="141" t="s">
        <v>539</v>
      </c>
      <c r="B447" s="110">
        <v>45071</v>
      </c>
      <c r="C447" s="111">
        <v>451</v>
      </c>
      <c r="D447" s="112">
        <v>720</v>
      </c>
      <c r="E447" s="113">
        <v>1.0006434289999999</v>
      </c>
      <c r="F447" s="113">
        <v>1.5974795319999999</v>
      </c>
      <c r="G447" s="127">
        <v>59.645232819999997</v>
      </c>
      <c r="H447" s="115">
        <v>4866</v>
      </c>
      <c r="I447" s="116">
        <v>6214</v>
      </c>
      <c r="J447" s="117">
        <v>10.796299169999999</v>
      </c>
      <c r="K447" s="117">
        <v>13.78713585</v>
      </c>
      <c r="L447" s="128">
        <v>27.702424990000001</v>
      </c>
      <c r="M447" s="129">
        <v>5113</v>
      </c>
      <c r="N447" s="130">
        <v>6596</v>
      </c>
      <c r="O447" s="131">
        <f t="shared" si="18"/>
        <v>11.344323400856426</v>
      </c>
      <c r="P447" s="132">
        <f t="shared" si="19"/>
        <v>14.634687493066496</v>
      </c>
      <c r="Q447" s="123">
        <v>2.1720000000000002</v>
      </c>
      <c r="R447" s="142">
        <v>218</v>
      </c>
      <c r="S447" s="124">
        <v>218</v>
      </c>
      <c r="T447" s="134">
        <f t="shared" si="20"/>
        <v>0.48368130283330746</v>
      </c>
      <c r="U447" s="126">
        <v>0.48368130283330746</v>
      </c>
    </row>
    <row r="448" spans="1:21">
      <c r="A448" s="141" t="s">
        <v>540</v>
      </c>
      <c r="B448" s="110">
        <v>51525</v>
      </c>
      <c r="C448" s="111">
        <v>1787</v>
      </c>
      <c r="D448" s="112">
        <v>2064</v>
      </c>
      <c r="E448" s="113">
        <v>3.4682193109999999</v>
      </c>
      <c r="F448" s="113">
        <v>4.005822416</v>
      </c>
      <c r="G448" s="127">
        <v>15.5008394</v>
      </c>
      <c r="H448" s="115">
        <v>4913</v>
      </c>
      <c r="I448" s="116">
        <v>7192</v>
      </c>
      <c r="J448" s="117">
        <v>9.5351770980000001</v>
      </c>
      <c r="K448" s="117">
        <v>13.95827268</v>
      </c>
      <c r="L448" s="128">
        <v>46.387136169999998</v>
      </c>
      <c r="M448" s="129">
        <v>6005</v>
      </c>
      <c r="N448" s="130">
        <v>8355</v>
      </c>
      <c r="O448" s="131">
        <f t="shared" si="18"/>
        <v>11.654536632702571</v>
      </c>
      <c r="P448" s="132">
        <f t="shared" si="19"/>
        <v>16.215429403202329</v>
      </c>
      <c r="Q448" s="123">
        <v>1.778286</v>
      </c>
      <c r="R448" s="142">
        <v>0</v>
      </c>
      <c r="S448" s="124">
        <v>0</v>
      </c>
      <c r="T448" s="125">
        <f t="shared" si="20"/>
        <v>0</v>
      </c>
      <c r="U448" s="126">
        <v>0</v>
      </c>
    </row>
    <row r="449" spans="1:21">
      <c r="A449" s="141" t="s">
        <v>541</v>
      </c>
      <c r="B449" s="110">
        <v>47503</v>
      </c>
      <c r="C449" s="111">
        <v>393</v>
      </c>
      <c r="D449" s="112">
        <v>854</v>
      </c>
      <c r="E449" s="113">
        <v>0.82731617000000002</v>
      </c>
      <c r="F449" s="113">
        <v>1.7977811930000001</v>
      </c>
      <c r="G449" s="127">
        <v>117.30279899999999</v>
      </c>
      <c r="H449" s="115">
        <v>5452</v>
      </c>
      <c r="I449" s="116">
        <v>7089</v>
      </c>
      <c r="J449" s="117">
        <v>11.47716986</v>
      </c>
      <c r="K449" s="117">
        <v>14.923268</v>
      </c>
      <c r="L449" s="128">
        <v>30.02567865</v>
      </c>
      <c r="M449" s="129">
        <v>5694</v>
      </c>
      <c r="N449" s="130">
        <v>7524</v>
      </c>
      <c r="O449" s="131">
        <f t="shared" si="18"/>
        <v>11.986611371913353</v>
      </c>
      <c r="P449" s="132">
        <f t="shared" si="19"/>
        <v>15.838999642127865</v>
      </c>
      <c r="Q449" s="123">
        <v>1.8194999999999999</v>
      </c>
      <c r="R449" s="142">
        <v>0</v>
      </c>
      <c r="S449" s="124">
        <v>0</v>
      </c>
      <c r="T449" s="125">
        <f t="shared" si="20"/>
        <v>0</v>
      </c>
      <c r="U449" s="126">
        <v>0</v>
      </c>
    </row>
    <row r="450" spans="1:21">
      <c r="A450" s="141" t="s">
        <v>542</v>
      </c>
      <c r="B450" s="110">
        <v>47071</v>
      </c>
      <c r="C450" s="111">
        <v>633</v>
      </c>
      <c r="D450" s="112">
        <v>1167</v>
      </c>
      <c r="E450" s="113">
        <v>1.344777039</v>
      </c>
      <c r="F450" s="113">
        <v>2.4792334980000001</v>
      </c>
      <c r="G450" s="127">
        <v>84.360189570000003</v>
      </c>
      <c r="H450" s="115">
        <v>5610</v>
      </c>
      <c r="I450" s="116">
        <v>7478</v>
      </c>
      <c r="J450" s="117">
        <v>11.918166169999999</v>
      </c>
      <c r="K450" s="117">
        <v>15.88663933</v>
      </c>
      <c r="L450" s="128">
        <v>33.297682709999997</v>
      </c>
      <c r="M450" s="129">
        <v>6051</v>
      </c>
      <c r="N450" s="130">
        <v>8031</v>
      </c>
      <c r="O450" s="131">
        <f t="shared" si="18"/>
        <v>12.85504875613435</v>
      </c>
      <c r="P450" s="132">
        <f t="shared" si="19"/>
        <v>17.061460347135178</v>
      </c>
      <c r="Q450" s="123">
        <v>1.8029999999999999</v>
      </c>
      <c r="R450" s="142">
        <v>0</v>
      </c>
      <c r="S450" s="124">
        <v>0</v>
      </c>
      <c r="T450" s="125">
        <f t="shared" si="20"/>
        <v>0</v>
      </c>
      <c r="U450" s="126">
        <v>0</v>
      </c>
    </row>
    <row r="451" spans="1:21">
      <c r="A451" s="141" t="s">
        <v>543</v>
      </c>
      <c r="B451" s="110">
        <v>51045</v>
      </c>
      <c r="C451" s="111">
        <v>3291</v>
      </c>
      <c r="D451" s="112">
        <v>4349</v>
      </c>
      <c r="E451" s="113">
        <v>6.4472524240000002</v>
      </c>
      <c r="F451" s="113">
        <v>8.5199333920000004</v>
      </c>
      <c r="G451" s="127">
        <v>32.148283200000002</v>
      </c>
      <c r="H451" s="115">
        <v>5099</v>
      </c>
      <c r="I451" s="116">
        <v>7277</v>
      </c>
      <c r="J451" s="117">
        <v>9.9892251929999993</v>
      </c>
      <c r="K451" s="117">
        <v>14.25604858</v>
      </c>
      <c r="L451" s="128">
        <v>42.714257699999997</v>
      </c>
      <c r="M451" s="129">
        <v>6939</v>
      </c>
      <c r="N451" s="130">
        <v>9567</v>
      </c>
      <c r="O451" s="131">
        <f t="shared" ref="O451:O514" si="21">(M451/B451)*100</f>
        <v>13.593887746106375</v>
      </c>
      <c r="P451" s="132">
        <f t="shared" ref="P451:P514" si="22">(N451/B451)*100</f>
        <v>18.742286218042903</v>
      </c>
      <c r="Q451" s="123">
        <v>1.7490000000000001</v>
      </c>
      <c r="R451" s="142">
        <v>0</v>
      </c>
      <c r="S451" s="124">
        <v>0</v>
      </c>
      <c r="T451" s="125">
        <f t="shared" ref="T451:T514" si="23">((R451/B451)*100)</f>
        <v>0</v>
      </c>
      <c r="U451" s="126">
        <v>0</v>
      </c>
    </row>
    <row r="452" spans="1:21">
      <c r="A452" s="141" t="s">
        <v>544</v>
      </c>
      <c r="B452" s="110">
        <v>50126</v>
      </c>
      <c r="C452" s="111">
        <v>5365</v>
      </c>
      <c r="D452" s="112">
        <v>5932</v>
      </c>
      <c r="E452" s="113">
        <v>10.70302837</v>
      </c>
      <c r="F452" s="113">
        <v>11.83417787</v>
      </c>
      <c r="G452" s="127">
        <v>10.56849953</v>
      </c>
      <c r="H452" s="115">
        <v>9452</v>
      </c>
      <c r="I452" s="116">
        <v>11496</v>
      </c>
      <c r="J452" s="117">
        <v>18.856481670000001</v>
      </c>
      <c r="K452" s="117">
        <v>22.934205800000001</v>
      </c>
      <c r="L452" s="128">
        <v>21.6250529</v>
      </c>
      <c r="M452" s="129">
        <v>13197</v>
      </c>
      <c r="N452" s="130">
        <v>15199</v>
      </c>
      <c r="O452" s="131">
        <f t="shared" si="21"/>
        <v>26.327654311135941</v>
      </c>
      <c r="P452" s="132">
        <f t="shared" si="22"/>
        <v>30.321589594222559</v>
      </c>
      <c r="Q452" s="123">
        <v>2.2054999999999998</v>
      </c>
      <c r="R452" s="142">
        <v>50126</v>
      </c>
      <c r="S452" s="124">
        <v>50126</v>
      </c>
      <c r="T452" s="134">
        <f t="shared" si="23"/>
        <v>100</v>
      </c>
      <c r="U452" s="133">
        <v>100</v>
      </c>
    </row>
    <row r="453" spans="1:21">
      <c r="A453" s="141" t="s">
        <v>545</v>
      </c>
      <c r="B453" s="110">
        <v>46635</v>
      </c>
      <c r="C453" s="111">
        <v>511</v>
      </c>
      <c r="D453" s="112">
        <v>999</v>
      </c>
      <c r="E453" s="113">
        <v>1.09574354</v>
      </c>
      <c r="F453" s="113">
        <v>2.1421679</v>
      </c>
      <c r="G453" s="127">
        <v>95.499021529999993</v>
      </c>
      <c r="H453" s="115">
        <v>4912</v>
      </c>
      <c r="I453" s="116">
        <v>6444</v>
      </c>
      <c r="J453" s="117">
        <v>10.532861580000001</v>
      </c>
      <c r="K453" s="117">
        <v>13.817947889999999</v>
      </c>
      <c r="L453" s="128">
        <v>31.188925080000001</v>
      </c>
      <c r="M453" s="129">
        <v>5210</v>
      </c>
      <c r="N453" s="130">
        <v>7048</v>
      </c>
      <c r="O453" s="131">
        <f t="shared" si="21"/>
        <v>11.171866623780423</v>
      </c>
      <c r="P453" s="132">
        <f t="shared" si="22"/>
        <v>15.113112469175514</v>
      </c>
      <c r="Q453" s="123">
        <v>2.0265559999999998</v>
      </c>
      <c r="R453" s="142">
        <v>0</v>
      </c>
      <c r="S453" s="124">
        <v>0</v>
      </c>
      <c r="T453" s="125">
        <f t="shared" si="23"/>
        <v>0</v>
      </c>
      <c r="U453" s="126">
        <v>0</v>
      </c>
    </row>
    <row r="454" spans="1:21">
      <c r="A454" s="141" t="s">
        <v>546</v>
      </c>
      <c r="B454" s="110">
        <v>41901</v>
      </c>
      <c r="C454" s="111">
        <v>545</v>
      </c>
      <c r="D454" s="112">
        <v>701</v>
      </c>
      <c r="E454" s="113">
        <v>1.300684948</v>
      </c>
      <c r="F454" s="113">
        <v>1.672991098</v>
      </c>
      <c r="G454" s="127">
        <v>28.62385321</v>
      </c>
      <c r="H454" s="115">
        <v>3237</v>
      </c>
      <c r="I454" s="116">
        <v>4607</v>
      </c>
      <c r="J454" s="117">
        <v>7.7253526170000004</v>
      </c>
      <c r="K454" s="117">
        <v>10.994964319999999</v>
      </c>
      <c r="L454" s="128">
        <v>42.323138710000002</v>
      </c>
      <c r="M454" s="129">
        <v>3619</v>
      </c>
      <c r="N454" s="130">
        <v>5076</v>
      </c>
      <c r="O454" s="131">
        <f t="shared" si="21"/>
        <v>8.6370253693229273</v>
      </c>
      <c r="P454" s="132">
        <f t="shared" si="22"/>
        <v>12.11426934918021</v>
      </c>
      <c r="Q454" s="123">
        <v>2.0048889999999999</v>
      </c>
      <c r="R454" s="142">
        <v>0</v>
      </c>
      <c r="S454" s="124">
        <v>0</v>
      </c>
      <c r="T454" s="125">
        <f t="shared" si="23"/>
        <v>0</v>
      </c>
      <c r="U454" s="126">
        <v>0</v>
      </c>
    </row>
    <row r="455" spans="1:21">
      <c r="A455" s="141" t="s">
        <v>547</v>
      </c>
      <c r="B455" s="110">
        <v>46280</v>
      </c>
      <c r="C455" s="111">
        <v>1323</v>
      </c>
      <c r="D455" s="112">
        <v>1757</v>
      </c>
      <c r="E455" s="113">
        <v>2.8586862580000001</v>
      </c>
      <c r="F455" s="113">
        <v>3.796456353</v>
      </c>
      <c r="G455" s="127">
        <v>32.804232800000001</v>
      </c>
      <c r="H455" s="115">
        <v>6037</v>
      </c>
      <c r="I455" s="116">
        <v>8580</v>
      </c>
      <c r="J455" s="117">
        <v>13.04451167</v>
      </c>
      <c r="K455" s="117">
        <v>18.53932584</v>
      </c>
      <c r="L455" s="128">
        <v>42.123571310000003</v>
      </c>
      <c r="M455" s="129">
        <v>6801</v>
      </c>
      <c r="N455" s="130">
        <v>9501</v>
      </c>
      <c r="O455" s="131">
        <f t="shared" si="21"/>
        <v>14.695332757130512</v>
      </c>
      <c r="P455" s="132">
        <f t="shared" si="22"/>
        <v>20.529386343993085</v>
      </c>
      <c r="Q455" s="123">
        <v>1.957333</v>
      </c>
      <c r="R455" s="142">
        <v>0</v>
      </c>
      <c r="S455" s="124">
        <v>0</v>
      </c>
      <c r="T455" s="125">
        <f t="shared" si="23"/>
        <v>0</v>
      </c>
      <c r="U455" s="126">
        <v>0</v>
      </c>
    </row>
    <row r="456" spans="1:21">
      <c r="A456" s="141" t="s">
        <v>548</v>
      </c>
      <c r="B456" s="110">
        <v>44996</v>
      </c>
      <c r="C456" s="136">
        <v>542</v>
      </c>
      <c r="D456" s="137">
        <v>543</v>
      </c>
      <c r="E456" s="138">
        <v>1.204551516</v>
      </c>
      <c r="F456" s="138">
        <v>1.206773935</v>
      </c>
      <c r="G456" s="127">
        <v>0.184501845</v>
      </c>
      <c r="H456" s="115">
        <v>4591</v>
      </c>
      <c r="I456" s="116">
        <v>5994</v>
      </c>
      <c r="J456" s="117">
        <v>10.20312917</v>
      </c>
      <c r="K456" s="117">
        <v>13.321184110000001</v>
      </c>
      <c r="L456" s="128">
        <v>30.559790899999999</v>
      </c>
      <c r="M456" s="129">
        <v>5035</v>
      </c>
      <c r="N456" s="130">
        <v>6354</v>
      </c>
      <c r="O456" s="131">
        <f t="shared" si="21"/>
        <v>11.189883545204019</v>
      </c>
      <c r="P456" s="132">
        <f t="shared" si="22"/>
        <v>14.121255222686461</v>
      </c>
      <c r="Q456" s="123">
        <v>2.1945000000000001</v>
      </c>
      <c r="R456" s="142">
        <v>0</v>
      </c>
      <c r="S456" s="124">
        <v>0</v>
      </c>
      <c r="T456" s="125">
        <f t="shared" si="23"/>
        <v>0</v>
      </c>
      <c r="U456" s="126">
        <v>0</v>
      </c>
    </row>
    <row r="457" spans="1:21">
      <c r="A457" s="141" t="s">
        <v>549</v>
      </c>
      <c r="B457" s="110">
        <v>52128</v>
      </c>
      <c r="C457" s="111">
        <v>802</v>
      </c>
      <c r="D457" s="112">
        <v>1123</v>
      </c>
      <c r="E457" s="113">
        <v>1.538520565</v>
      </c>
      <c r="F457" s="113">
        <v>2.154312462</v>
      </c>
      <c r="G457" s="127">
        <v>40.024937659999999</v>
      </c>
      <c r="H457" s="115">
        <v>7081</v>
      </c>
      <c r="I457" s="116">
        <v>9286</v>
      </c>
      <c r="J457" s="117">
        <v>13.583870470000001</v>
      </c>
      <c r="K457" s="117">
        <v>17.81384285</v>
      </c>
      <c r="L457" s="128">
        <v>31.13966954</v>
      </c>
      <c r="M457" s="129">
        <v>7419</v>
      </c>
      <c r="N457" s="130">
        <v>9776</v>
      </c>
      <c r="O457" s="131">
        <f t="shared" si="21"/>
        <v>14.232274401473296</v>
      </c>
      <c r="P457" s="132">
        <f t="shared" si="22"/>
        <v>18.753836709637813</v>
      </c>
      <c r="Q457" s="123">
        <v>1.931</v>
      </c>
      <c r="R457" s="142">
        <v>0</v>
      </c>
      <c r="S457" s="124">
        <v>0</v>
      </c>
      <c r="T457" s="125">
        <f t="shared" si="23"/>
        <v>0</v>
      </c>
      <c r="U457" s="126">
        <v>0</v>
      </c>
    </row>
    <row r="458" spans="1:21">
      <c r="A458" s="141" t="s">
        <v>550</v>
      </c>
      <c r="B458" s="110">
        <v>48769</v>
      </c>
      <c r="C458" s="111">
        <v>895</v>
      </c>
      <c r="D458" s="112">
        <v>1110</v>
      </c>
      <c r="E458" s="113">
        <v>1.8351821850000001</v>
      </c>
      <c r="F458" s="113">
        <v>2.276036006</v>
      </c>
      <c r="G458" s="127">
        <v>24.022346370000001</v>
      </c>
      <c r="H458" s="115">
        <v>7515</v>
      </c>
      <c r="I458" s="116">
        <v>9449</v>
      </c>
      <c r="J458" s="117">
        <v>15.409378909999999</v>
      </c>
      <c r="K458" s="117">
        <v>19.375012819999998</v>
      </c>
      <c r="L458" s="128">
        <v>25.735196269999999</v>
      </c>
      <c r="M458" s="129">
        <v>8216</v>
      </c>
      <c r="N458" s="130">
        <v>10210</v>
      </c>
      <c r="O458" s="131">
        <f t="shared" si="21"/>
        <v>16.846767413725932</v>
      </c>
      <c r="P458" s="132">
        <f t="shared" si="22"/>
        <v>20.935430293834198</v>
      </c>
      <c r="Q458" s="123">
        <v>1.891</v>
      </c>
      <c r="R458" s="142">
        <v>0</v>
      </c>
      <c r="S458" s="124">
        <v>24</v>
      </c>
      <c r="T458" s="125">
        <f t="shared" si="23"/>
        <v>0</v>
      </c>
      <c r="U458" s="126">
        <v>4.9211589329287042E-2</v>
      </c>
    </row>
    <row r="459" spans="1:21">
      <c r="A459" s="141" t="s">
        <v>551</v>
      </c>
      <c r="B459" s="110">
        <v>42192</v>
      </c>
      <c r="C459" s="111">
        <v>1096</v>
      </c>
      <c r="D459" s="112">
        <v>1144</v>
      </c>
      <c r="E459" s="113">
        <v>2.597648843</v>
      </c>
      <c r="F459" s="113">
        <v>2.7114144859999998</v>
      </c>
      <c r="G459" s="127">
        <v>4.379562044</v>
      </c>
      <c r="H459" s="115">
        <v>5701</v>
      </c>
      <c r="I459" s="116">
        <v>7383</v>
      </c>
      <c r="J459" s="117">
        <v>13.5120402</v>
      </c>
      <c r="K459" s="117">
        <v>17.49857793</v>
      </c>
      <c r="L459" s="128">
        <v>29.503595860000001</v>
      </c>
      <c r="M459" s="129">
        <v>6649</v>
      </c>
      <c r="N459" s="130">
        <v>8305</v>
      </c>
      <c r="O459" s="131">
        <f t="shared" si="21"/>
        <v>15.758911642017445</v>
      </c>
      <c r="P459" s="132">
        <f t="shared" si="22"/>
        <v>19.683826317785364</v>
      </c>
      <c r="Q459" s="123">
        <v>1.9095709999999999</v>
      </c>
      <c r="R459" s="142">
        <v>0</v>
      </c>
      <c r="S459" s="124">
        <v>0</v>
      </c>
      <c r="T459" s="125">
        <f t="shared" si="23"/>
        <v>0</v>
      </c>
      <c r="U459" s="126">
        <v>0</v>
      </c>
    </row>
    <row r="460" spans="1:21">
      <c r="A460" s="141" t="s">
        <v>552</v>
      </c>
      <c r="B460" s="110">
        <v>56467</v>
      </c>
      <c r="C460" s="111">
        <v>1728</v>
      </c>
      <c r="D460" s="112">
        <v>2193</v>
      </c>
      <c r="E460" s="113">
        <v>3.06019445</v>
      </c>
      <c r="F460" s="113">
        <v>3.8836842759999999</v>
      </c>
      <c r="G460" s="127">
        <v>26.909722219999999</v>
      </c>
      <c r="H460" s="115">
        <v>8037</v>
      </c>
      <c r="I460" s="116">
        <v>10813</v>
      </c>
      <c r="J460" s="117">
        <v>14.233091890000001</v>
      </c>
      <c r="K460" s="117">
        <v>19.14923761</v>
      </c>
      <c r="L460" s="128">
        <v>34.540251339999998</v>
      </c>
      <c r="M460" s="129">
        <v>8949</v>
      </c>
      <c r="N460" s="130">
        <v>11866</v>
      </c>
      <c r="O460" s="131">
        <f t="shared" si="21"/>
        <v>15.848194520693504</v>
      </c>
      <c r="P460" s="132">
        <f t="shared" si="22"/>
        <v>21.014043600687128</v>
      </c>
      <c r="Q460" s="123">
        <v>2.0019999999999998</v>
      </c>
      <c r="R460" s="142">
        <v>0</v>
      </c>
      <c r="S460" s="124">
        <v>0</v>
      </c>
      <c r="T460" s="125">
        <f t="shared" si="23"/>
        <v>0</v>
      </c>
      <c r="U460" s="126">
        <v>0</v>
      </c>
    </row>
    <row r="461" spans="1:21">
      <c r="A461" s="141" t="s">
        <v>553</v>
      </c>
      <c r="B461" s="110">
        <v>48453</v>
      </c>
      <c r="C461" s="111">
        <v>166</v>
      </c>
      <c r="D461" s="112">
        <v>236</v>
      </c>
      <c r="E461" s="113">
        <v>0.34260004500000002</v>
      </c>
      <c r="F461" s="113">
        <v>0.48706994399999998</v>
      </c>
      <c r="G461" s="127">
        <v>42.168674699999997</v>
      </c>
      <c r="H461" s="115">
        <v>8038</v>
      </c>
      <c r="I461" s="116">
        <v>9915</v>
      </c>
      <c r="J461" s="117">
        <v>16.589272080000001</v>
      </c>
      <c r="K461" s="117">
        <v>20.463129219999999</v>
      </c>
      <c r="L461" s="128">
        <v>23.351579999999998</v>
      </c>
      <c r="M461" s="129">
        <v>8051</v>
      </c>
      <c r="N461" s="130">
        <v>9949</v>
      </c>
      <c r="O461" s="131">
        <f t="shared" si="21"/>
        <v>16.616102202134027</v>
      </c>
      <c r="P461" s="132">
        <f t="shared" si="22"/>
        <v>20.533300311642211</v>
      </c>
      <c r="Q461" s="123">
        <v>1.976</v>
      </c>
      <c r="R461" s="142">
        <v>0</v>
      </c>
      <c r="S461" s="124">
        <v>0</v>
      </c>
      <c r="T461" s="125">
        <f t="shared" si="23"/>
        <v>0</v>
      </c>
      <c r="U461" s="126">
        <v>0</v>
      </c>
    </row>
    <row r="462" spans="1:21">
      <c r="A462" s="141" t="s">
        <v>554</v>
      </c>
      <c r="B462" s="110">
        <v>43545</v>
      </c>
      <c r="C462" s="111">
        <v>1011</v>
      </c>
      <c r="D462" s="112">
        <v>1333</v>
      </c>
      <c r="E462" s="113">
        <v>2.3217361350000001</v>
      </c>
      <c r="F462" s="113">
        <v>3.0612010559999998</v>
      </c>
      <c r="G462" s="127">
        <v>31.84965381</v>
      </c>
      <c r="H462" s="115">
        <v>5490</v>
      </c>
      <c r="I462" s="116">
        <v>7333</v>
      </c>
      <c r="J462" s="117">
        <v>12.60764726</v>
      </c>
      <c r="K462" s="117">
        <v>16.840050519999998</v>
      </c>
      <c r="L462" s="128">
        <v>33.570127499999998</v>
      </c>
      <c r="M462" s="129">
        <v>6046</v>
      </c>
      <c r="N462" s="130">
        <v>8004</v>
      </c>
      <c r="O462" s="131">
        <f t="shared" si="21"/>
        <v>13.884487311976116</v>
      </c>
      <c r="P462" s="132">
        <f t="shared" si="22"/>
        <v>18.380985187736822</v>
      </c>
      <c r="Q462" s="123">
        <v>2.0221429999999998</v>
      </c>
      <c r="R462" s="142">
        <v>0</v>
      </c>
      <c r="S462" s="124">
        <v>0</v>
      </c>
      <c r="T462" s="125">
        <f t="shared" si="23"/>
        <v>0</v>
      </c>
      <c r="U462" s="126">
        <v>0</v>
      </c>
    </row>
    <row r="463" spans="1:21">
      <c r="A463" s="141" t="s">
        <v>555</v>
      </c>
      <c r="B463" s="110">
        <v>43127</v>
      </c>
      <c r="C463" s="111">
        <v>688</v>
      </c>
      <c r="D463" s="112">
        <v>1336</v>
      </c>
      <c r="E463" s="113">
        <v>1.5952883339999999</v>
      </c>
      <c r="F463" s="113">
        <v>3.097827347</v>
      </c>
      <c r="G463" s="127">
        <v>94.186046509999997</v>
      </c>
      <c r="H463" s="115">
        <v>4975</v>
      </c>
      <c r="I463" s="116">
        <v>6485</v>
      </c>
      <c r="J463" s="117">
        <v>11.5356969</v>
      </c>
      <c r="K463" s="117">
        <v>15.036983790000001</v>
      </c>
      <c r="L463" s="128">
        <v>30.351758790000002</v>
      </c>
      <c r="M463" s="129">
        <v>5375</v>
      </c>
      <c r="N463" s="130">
        <v>7185</v>
      </c>
      <c r="O463" s="131">
        <f t="shared" si="21"/>
        <v>12.4631901129223</v>
      </c>
      <c r="P463" s="132">
        <f t="shared" si="22"/>
        <v>16.660096923041252</v>
      </c>
      <c r="Q463" s="123">
        <v>2.0528</v>
      </c>
      <c r="R463" s="142">
        <v>0</v>
      </c>
      <c r="S463" s="124">
        <v>0</v>
      </c>
      <c r="T463" s="125">
        <f t="shared" si="23"/>
        <v>0</v>
      </c>
      <c r="U463" s="126">
        <v>0</v>
      </c>
    </row>
    <row r="464" spans="1:21">
      <c r="A464" s="141" t="s">
        <v>556</v>
      </c>
      <c r="B464" s="110">
        <v>44722</v>
      </c>
      <c r="C464" s="111">
        <v>306</v>
      </c>
      <c r="D464" s="112">
        <v>369</v>
      </c>
      <c r="E464" s="113">
        <v>0.68422700199999997</v>
      </c>
      <c r="F464" s="113">
        <v>0.82509726800000005</v>
      </c>
      <c r="G464" s="127">
        <v>20.58823529</v>
      </c>
      <c r="H464" s="115">
        <v>5274</v>
      </c>
      <c r="I464" s="116">
        <v>6820</v>
      </c>
      <c r="J464" s="117">
        <v>11.79285363</v>
      </c>
      <c r="K464" s="117">
        <v>15.24976522</v>
      </c>
      <c r="L464" s="128">
        <v>29.313613960000001</v>
      </c>
      <c r="M464" s="129">
        <v>5457</v>
      </c>
      <c r="N464" s="130">
        <v>7020</v>
      </c>
      <c r="O464" s="131">
        <f t="shared" si="21"/>
        <v>12.202048208935199</v>
      </c>
      <c r="P464" s="132">
        <f t="shared" si="22"/>
        <v>15.696972407316309</v>
      </c>
      <c r="Q464" s="123">
        <v>2.0870000000000002</v>
      </c>
      <c r="R464" s="142">
        <v>0</v>
      </c>
      <c r="S464" s="124">
        <v>0</v>
      </c>
      <c r="T464" s="125">
        <f t="shared" si="23"/>
        <v>0</v>
      </c>
      <c r="U464" s="126">
        <v>0</v>
      </c>
    </row>
    <row r="465" spans="1:21">
      <c r="A465" s="141" t="s">
        <v>557</v>
      </c>
      <c r="B465" s="110">
        <v>56152</v>
      </c>
      <c r="C465" s="111">
        <v>7135</v>
      </c>
      <c r="D465" s="112">
        <v>7954</v>
      </c>
      <c r="E465" s="113">
        <v>12.706582129999999</v>
      </c>
      <c r="F465" s="113">
        <v>14.16512324</v>
      </c>
      <c r="G465" s="127">
        <v>11.47862649</v>
      </c>
      <c r="H465" s="115">
        <v>12564</v>
      </c>
      <c r="I465" s="116">
        <v>16304</v>
      </c>
      <c r="J465" s="117">
        <v>22.374982190000001</v>
      </c>
      <c r="K465" s="117">
        <v>29.035475139999999</v>
      </c>
      <c r="L465" s="128">
        <v>29.767589940000001</v>
      </c>
      <c r="M465" s="129">
        <v>17176</v>
      </c>
      <c r="N465" s="130">
        <v>20310</v>
      </c>
      <c r="O465" s="131">
        <f t="shared" si="21"/>
        <v>30.588402906396922</v>
      </c>
      <c r="P465" s="132">
        <f t="shared" si="22"/>
        <v>36.169682290924634</v>
      </c>
      <c r="Q465" s="123">
        <v>2.1506669999999999</v>
      </c>
      <c r="R465" s="142">
        <v>56152</v>
      </c>
      <c r="S465" s="124">
        <v>56152</v>
      </c>
      <c r="T465" s="134">
        <f t="shared" si="23"/>
        <v>100</v>
      </c>
      <c r="U465" s="133">
        <v>100</v>
      </c>
    </row>
    <row r="466" spans="1:21">
      <c r="A466" s="141" t="s">
        <v>558</v>
      </c>
      <c r="B466" s="110">
        <v>50316</v>
      </c>
      <c r="C466" s="111">
        <v>2643</v>
      </c>
      <c r="D466" s="112">
        <v>3186</v>
      </c>
      <c r="E466" s="113">
        <v>5.25280229</v>
      </c>
      <c r="F466" s="113">
        <v>6.3319818750000003</v>
      </c>
      <c r="G466" s="127">
        <v>20.544835410000001</v>
      </c>
      <c r="H466" s="115">
        <v>8342</v>
      </c>
      <c r="I466" s="116">
        <v>10490</v>
      </c>
      <c r="J466" s="117">
        <v>16.579219330000001</v>
      </c>
      <c r="K466" s="117">
        <v>20.84823913</v>
      </c>
      <c r="L466" s="128">
        <v>25.749220810000001</v>
      </c>
      <c r="M466" s="129">
        <v>10084</v>
      </c>
      <c r="N466" s="130">
        <v>12382</v>
      </c>
      <c r="O466" s="131">
        <f t="shared" si="21"/>
        <v>20.041338739168456</v>
      </c>
      <c r="P466" s="132">
        <f t="shared" si="22"/>
        <v>24.60847444152953</v>
      </c>
      <c r="Q466" s="123">
        <v>2.1393330000000002</v>
      </c>
      <c r="R466" s="142">
        <v>0</v>
      </c>
      <c r="S466" s="124">
        <v>22733</v>
      </c>
      <c r="T466" s="125">
        <f t="shared" si="23"/>
        <v>0</v>
      </c>
      <c r="U466" s="133">
        <v>45.180459495985367</v>
      </c>
    </row>
    <row r="467" spans="1:21">
      <c r="A467" s="141" t="s">
        <v>559</v>
      </c>
      <c r="B467" s="110">
        <v>45829</v>
      </c>
      <c r="C467" s="111">
        <v>1794</v>
      </c>
      <c r="D467" s="112">
        <v>1860</v>
      </c>
      <c r="E467" s="113">
        <v>3.9145519210000002</v>
      </c>
      <c r="F467" s="113">
        <v>4.0585655369999998</v>
      </c>
      <c r="G467" s="127">
        <v>3.678929766</v>
      </c>
      <c r="H467" s="115">
        <v>8386</v>
      </c>
      <c r="I467" s="116">
        <v>13650</v>
      </c>
      <c r="J467" s="117">
        <v>18.29845731</v>
      </c>
      <c r="K467" s="117">
        <v>29.784634180000001</v>
      </c>
      <c r="L467" s="128">
        <v>62.771285480000003</v>
      </c>
      <c r="M467" s="129">
        <v>9219</v>
      </c>
      <c r="N467" s="130">
        <v>14397</v>
      </c>
      <c r="O467" s="131">
        <f t="shared" si="21"/>
        <v>20.116083702459143</v>
      </c>
      <c r="P467" s="132">
        <f t="shared" si="22"/>
        <v>31.414606471884614</v>
      </c>
      <c r="Q467" s="123">
        <v>2.1619999999999999</v>
      </c>
      <c r="R467" s="142">
        <v>45795</v>
      </c>
      <c r="S467" s="124">
        <v>45829</v>
      </c>
      <c r="T467" s="134">
        <f t="shared" si="23"/>
        <v>99.925811167601296</v>
      </c>
      <c r="U467" s="133">
        <v>100</v>
      </c>
    </row>
    <row r="468" spans="1:21">
      <c r="A468" s="141" t="s">
        <v>560</v>
      </c>
      <c r="B468" s="110">
        <v>49137</v>
      </c>
      <c r="C468" s="111">
        <v>1324</v>
      </c>
      <c r="D468" s="112">
        <v>1872</v>
      </c>
      <c r="E468" s="113">
        <v>2.6945071939999998</v>
      </c>
      <c r="F468" s="113">
        <v>3.809756395</v>
      </c>
      <c r="G468" s="127">
        <v>41.389728099999999</v>
      </c>
      <c r="H468" s="115">
        <v>5355</v>
      </c>
      <c r="I468" s="116">
        <v>7904</v>
      </c>
      <c r="J468" s="117">
        <v>10.89810123</v>
      </c>
      <c r="K468" s="117">
        <v>16.085638110000001</v>
      </c>
      <c r="L468" s="128">
        <v>47.600373480000002</v>
      </c>
      <c r="M468" s="129">
        <v>6396</v>
      </c>
      <c r="N468" s="130">
        <v>9335</v>
      </c>
      <c r="O468" s="131">
        <f t="shared" si="21"/>
        <v>13.016667684229807</v>
      </c>
      <c r="P468" s="132">
        <f t="shared" si="22"/>
        <v>18.997903819932027</v>
      </c>
      <c r="Q468" s="123">
        <v>1.9039999999999999</v>
      </c>
      <c r="R468" s="142">
        <v>0</v>
      </c>
      <c r="S468" s="124">
        <v>0</v>
      </c>
      <c r="T468" s="125">
        <f t="shared" si="23"/>
        <v>0</v>
      </c>
      <c r="U468" s="126">
        <v>0</v>
      </c>
    </row>
    <row r="469" spans="1:21">
      <c r="A469" s="141" t="s">
        <v>561</v>
      </c>
      <c r="B469" s="110">
        <v>47605</v>
      </c>
      <c r="C469" s="111">
        <v>1478</v>
      </c>
      <c r="D469" s="112">
        <v>2315</v>
      </c>
      <c r="E469" s="113">
        <v>3.1047158910000001</v>
      </c>
      <c r="F469" s="113">
        <v>4.8629345659999998</v>
      </c>
      <c r="G469" s="127">
        <v>56.63058187</v>
      </c>
      <c r="H469" s="115">
        <v>3952</v>
      </c>
      <c r="I469" s="116">
        <v>5627</v>
      </c>
      <c r="J469" s="117">
        <v>8.301648986</v>
      </c>
      <c r="K469" s="117">
        <v>11.820186959999999</v>
      </c>
      <c r="L469" s="128">
        <v>42.383603239999999</v>
      </c>
      <c r="M469" s="129">
        <v>5123</v>
      </c>
      <c r="N469" s="130">
        <v>7378</v>
      </c>
      <c r="O469" s="131">
        <f t="shared" si="21"/>
        <v>10.761474635017331</v>
      </c>
      <c r="P469" s="132">
        <f t="shared" si="22"/>
        <v>15.498372019745826</v>
      </c>
      <c r="Q469" s="123">
        <v>2.0677500000000002</v>
      </c>
      <c r="R469" s="142">
        <v>0</v>
      </c>
      <c r="S469" s="124">
        <v>182</v>
      </c>
      <c r="T469" s="125">
        <f t="shared" si="23"/>
        <v>0</v>
      </c>
      <c r="U469" s="126">
        <v>0.38231278227076987</v>
      </c>
    </row>
    <row r="470" spans="1:21">
      <c r="A470" s="141" t="s">
        <v>562</v>
      </c>
      <c r="B470" s="110">
        <v>52864</v>
      </c>
      <c r="C470" s="111">
        <v>3425</v>
      </c>
      <c r="D470" s="112">
        <v>4433</v>
      </c>
      <c r="E470" s="113">
        <v>6.4788892249999996</v>
      </c>
      <c r="F470" s="113">
        <v>8.3856688859999995</v>
      </c>
      <c r="G470" s="127">
        <v>29.430656930000001</v>
      </c>
      <c r="H470" s="115">
        <v>5599</v>
      </c>
      <c r="I470" s="116">
        <v>6790</v>
      </c>
      <c r="J470" s="117">
        <v>10.591328689999999</v>
      </c>
      <c r="K470" s="117">
        <v>12.84427966</v>
      </c>
      <c r="L470" s="128">
        <v>21.27165565</v>
      </c>
      <c r="M470" s="129">
        <v>8125</v>
      </c>
      <c r="N470" s="130">
        <v>9936</v>
      </c>
      <c r="O470" s="131">
        <f t="shared" si="21"/>
        <v>15.369627723970943</v>
      </c>
      <c r="P470" s="132">
        <f t="shared" si="22"/>
        <v>18.795399515738499</v>
      </c>
      <c r="Q470" s="123">
        <v>2.052333</v>
      </c>
      <c r="R470" s="142">
        <v>6018</v>
      </c>
      <c r="S470" s="124">
        <v>11678</v>
      </c>
      <c r="T470" s="134">
        <f t="shared" si="23"/>
        <v>11.383928571428571</v>
      </c>
      <c r="U470" s="133">
        <v>22.09064769975787</v>
      </c>
    </row>
    <row r="471" spans="1:21">
      <c r="A471" s="141" t="s">
        <v>563</v>
      </c>
      <c r="B471" s="110">
        <v>50303</v>
      </c>
      <c r="C471" s="111">
        <v>159</v>
      </c>
      <c r="D471" s="112">
        <v>201</v>
      </c>
      <c r="E471" s="113">
        <v>0.31608452799999998</v>
      </c>
      <c r="F471" s="113">
        <v>0.39957855399999997</v>
      </c>
      <c r="G471" s="127">
        <v>26.41509434</v>
      </c>
      <c r="H471" s="115">
        <v>4983</v>
      </c>
      <c r="I471" s="116">
        <v>7085</v>
      </c>
      <c r="J471" s="117">
        <v>9.9059698229999995</v>
      </c>
      <c r="K471" s="117">
        <v>14.08464704</v>
      </c>
      <c r="L471" s="128">
        <v>42.183423640000001</v>
      </c>
      <c r="M471" s="129">
        <v>5036</v>
      </c>
      <c r="N471" s="130">
        <v>7157</v>
      </c>
      <c r="O471" s="131">
        <f t="shared" si="21"/>
        <v>10.011331332127309</v>
      </c>
      <c r="P471" s="132">
        <f t="shared" si="22"/>
        <v>14.22777965528895</v>
      </c>
      <c r="Q471" s="123">
        <v>1.8085</v>
      </c>
      <c r="R471" s="142">
        <v>0</v>
      </c>
      <c r="S471" s="124">
        <v>0</v>
      </c>
      <c r="T471" s="125">
        <f t="shared" si="23"/>
        <v>0</v>
      </c>
      <c r="U471" s="126">
        <v>0</v>
      </c>
    </row>
    <row r="472" spans="1:21">
      <c r="A472" s="141" t="s">
        <v>564</v>
      </c>
      <c r="B472" s="110">
        <v>42792</v>
      </c>
      <c r="C472" s="111">
        <v>1619</v>
      </c>
      <c r="D472" s="112">
        <v>1829</v>
      </c>
      <c r="E472" s="113">
        <v>3.783417461</v>
      </c>
      <c r="F472" s="113">
        <v>4.2741633950000004</v>
      </c>
      <c r="G472" s="127">
        <v>12.97096973</v>
      </c>
      <c r="H472" s="115">
        <v>3542</v>
      </c>
      <c r="I472" s="116">
        <v>4803</v>
      </c>
      <c r="J472" s="117">
        <v>8.277248084</v>
      </c>
      <c r="K472" s="117">
        <v>11.224060570000001</v>
      </c>
      <c r="L472" s="128">
        <v>35.601355169999998</v>
      </c>
      <c r="M472" s="129">
        <v>4630</v>
      </c>
      <c r="N472" s="130">
        <v>5913</v>
      </c>
      <c r="O472" s="131">
        <f t="shared" si="21"/>
        <v>10.819779398018321</v>
      </c>
      <c r="P472" s="132">
        <f t="shared" si="22"/>
        <v>13.818003365114976</v>
      </c>
      <c r="Q472" s="123">
        <v>2.18275</v>
      </c>
      <c r="R472" s="142">
        <v>568</v>
      </c>
      <c r="S472" s="124">
        <v>568</v>
      </c>
      <c r="T472" s="134">
        <f t="shared" si="23"/>
        <v>1.327350906711535</v>
      </c>
      <c r="U472" s="133">
        <v>1.327350906711535</v>
      </c>
    </row>
    <row r="473" spans="1:21">
      <c r="A473" s="141" t="s">
        <v>565</v>
      </c>
      <c r="B473" s="110">
        <v>43981</v>
      </c>
      <c r="C473" s="111">
        <v>277</v>
      </c>
      <c r="D473" s="112">
        <v>375</v>
      </c>
      <c r="E473" s="113">
        <v>0.62981742100000004</v>
      </c>
      <c r="F473" s="113">
        <v>0.852640913</v>
      </c>
      <c r="G473" s="127">
        <v>35.379061370000002</v>
      </c>
      <c r="H473" s="115">
        <v>3056</v>
      </c>
      <c r="I473" s="116">
        <v>4025</v>
      </c>
      <c r="J473" s="117">
        <v>6.9484550150000004</v>
      </c>
      <c r="K473" s="117">
        <v>9.1516791340000001</v>
      </c>
      <c r="L473" s="128">
        <v>31.70811518</v>
      </c>
      <c r="M473" s="129">
        <v>3177</v>
      </c>
      <c r="N473" s="130">
        <v>4212</v>
      </c>
      <c r="O473" s="131">
        <f t="shared" si="21"/>
        <v>7.2235738159659846</v>
      </c>
      <c r="P473" s="132">
        <f t="shared" si="22"/>
        <v>9.5768627361815319</v>
      </c>
      <c r="Q473" s="123">
        <v>2.1255999999999999</v>
      </c>
      <c r="R473" s="142">
        <v>0</v>
      </c>
      <c r="S473" s="124">
        <v>0</v>
      </c>
      <c r="T473" s="125">
        <f t="shared" si="23"/>
        <v>0</v>
      </c>
      <c r="U473" s="126">
        <v>0</v>
      </c>
    </row>
    <row r="474" spans="1:21">
      <c r="A474" s="141" t="s">
        <v>566</v>
      </c>
      <c r="B474" s="110">
        <v>44995</v>
      </c>
      <c r="C474" s="111">
        <v>630</v>
      </c>
      <c r="D474" s="112">
        <v>635</v>
      </c>
      <c r="E474" s="113">
        <v>1.4001555729999999</v>
      </c>
      <c r="F474" s="113">
        <v>1.4112679189999999</v>
      </c>
      <c r="G474" s="127">
        <v>0.79365079400000005</v>
      </c>
      <c r="H474" s="115">
        <v>8831</v>
      </c>
      <c r="I474" s="116">
        <v>11044</v>
      </c>
      <c r="J474" s="117">
        <v>19.626625180000001</v>
      </c>
      <c r="K474" s="117">
        <v>24.54494944</v>
      </c>
      <c r="L474" s="128">
        <v>25.059449669999999</v>
      </c>
      <c r="M474" s="129">
        <v>8923</v>
      </c>
      <c r="N474" s="130">
        <v>11118</v>
      </c>
      <c r="O474" s="131">
        <f t="shared" si="21"/>
        <v>19.831092343593731</v>
      </c>
      <c r="P474" s="132">
        <f t="shared" si="22"/>
        <v>24.709412156906325</v>
      </c>
      <c r="Q474" s="123">
        <v>2.1640000000000001</v>
      </c>
      <c r="R474" s="142">
        <v>39658</v>
      </c>
      <c r="S474" s="124">
        <v>39658</v>
      </c>
      <c r="T474" s="134">
        <f t="shared" si="23"/>
        <v>88.138682075786207</v>
      </c>
      <c r="U474" s="133">
        <v>88.138682075786207</v>
      </c>
    </row>
    <row r="475" spans="1:21">
      <c r="A475" s="141" t="s">
        <v>567</v>
      </c>
      <c r="B475" s="110">
        <v>43723</v>
      </c>
      <c r="C475" s="111">
        <v>204</v>
      </c>
      <c r="D475" s="112">
        <v>295</v>
      </c>
      <c r="E475" s="113">
        <v>0.46657365699999997</v>
      </c>
      <c r="F475" s="113">
        <v>0.67470210200000003</v>
      </c>
      <c r="G475" s="127">
        <v>44.60784314</v>
      </c>
      <c r="H475" s="115">
        <v>4229</v>
      </c>
      <c r="I475" s="116">
        <v>5643</v>
      </c>
      <c r="J475" s="117">
        <v>9.6722548770000003</v>
      </c>
      <c r="K475" s="117">
        <v>12.90625071</v>
      </c>
      <c r="L475" s="128">
        <v>33.43580043</v>
      </c>
      <c r="M475" s="129">
        <v>4399</v>
      </c>
      <c r="N475" s="130">
        <v>5833</v>
      </c>
      <c r="O475" s="131">
        <f t="shared" si="21"/>
        <v>10.061066258033529</v>
      </c>
      <c r="P475" s="132">
        <f t="shared" si="22"/>
        <v>13.34080461084555</v>
      </c>
      <c r="Q475" s="123">
        <v>2.1030000000000002</v>
      </c>
      <c r="R475" s="142">
        <v>0</v>
      </c>
      <c r="S475" s="124">
        <v>0</v>
      </c>
      <c r="T475" s="125">
        <f t="shared" si="23"/>
        <v>0</v>
      </c>
      <c r="U475" s="126">
        <v>0</v>
      </c>
    </row>
    <row r="476" spans="1:21">
      <c r="A476" s="141" t="s">
        <v>568</v>
      </c>
      <c r="B476" s="110">
        <v>47407</v>
      </c>
      <c r="C476" s="111">
        <v>1050</v>
      </c>
      <c r="D476" s="112">
        <v>1298</v>
      </c>
      <c r="E476" s="113">
        <v>2.2148627840000001</v>
      </c>
      <c r="F476" s="113">
        <v>2.7379922799999998</v>
      </c>
      <c r="G476" s="127">
        <v>23.61904762</v>
      </c>
      <c r="H476" s="115">
        <v>4187</v>
      </c>
      <c r="I476" s="116">
        <v>9408</v>
      </c>
      <c r="J476" s="117">
        <v>8.8320290250000006</v>
      </c>
      <c r="K476" s="117">
        <v>19.845170540000002</v>
      </c>
      <c r="L476" s="128">
        <v>124.695486</v>
      </c>
      <c r="M476" s="129">
        <v>4805</v>
      </c>
      <c r="N476" s="130">
        <v>9997</v>
      </c>
      <c r="O476" s="131">
        <f t="shared" si="21"/>
        <v>10.135633978104499</v>
      </c>
      <c r="P476" s="132">
        <f t="shared" si="22"/>
        <v>21.08760309658911</v>
      </c>
      <c r="Q476" s="123">
        <v>2.1317499999999998</v>
      </c>
      <c r="R476" s="142">
        <v>8889</v>
      </c>
      <c r="S476" s="124">
        <v>30060</v>
      </c>
      <c r="T476" s="134">
        <f t="shared" si="23"/>
        <v>18.750395511211423</v>
      </c>
      <c r="U476" s="133">
        <v>63.408357415571537</v>
      </c>
    </row>
    <row r="477" spans="1:21">
      <c r="A477" s="141" t="s">
        <v>569</v>
      </c>
      <c r="B477" s="110">
        <v>51468</v>
      </c>
      <c r="C477" s="111">
        <v>1014</v>
      </c>
      <c r="D477" s="112">
        <v>1202</v>
      </c>
      <c r="E477" s="113">
        <v>1.970156214</v>
      </c>
      <c r="F477" s="113">
        <v>2.3354317249999998</v>
      </c>
      <c r="G477" s="127">
        <v>18.540433929999999</v>
      </c>
      <c r="H477" s="115">
        <v>4828</v>
      </c>
      <c r="I477" s="116">
        <v>14418</v>
      </c>
      <c r="J477" s="117">
        <v>9.3805859950000006</v>
      </c>
      <c r="K477" s="117">
        <v>28.01352297</v>
      </c>
      <c r="L477" s="128">
        <v>198.6329743</v>
      </c>
      <c r="M477" s="129">
        <v>5404</v>
      </c>
      <c r="N477" s="130">
        <v>14753</v>
      </c>
      <c r="O477" s="131">
        <f t="shared" si="21"/>
        <v>10.499727986321599</v>
      </c>
      <c r="P477" s="132">
        <f t="shared" si="22"/>
        <v>28.664412839045621</v>
      </c>
      <c r="Q477" s="123">
        <v>2.1317499999999998</v>
      </c>
      <c r="R477" s="142">
        <v>16063</v>
      </c>
      <c r="S477" s="124">
        <v>49221</v>
      </c>
      <c r="T477" s="134">
        <f t="shared" si="23"/>
        <v>31.209683686951116</v>
      </c>
      <c r="U477" s="133">
        <v>95.634180461646068</v>
      </c>
    </row>
    <row r="478" spans="1:21">
      <c r="A478" s="141" t="s">
        <v>570</v>
      </c>
      <c r="B478" s="110">
        <v>46609</v>
      </c>
      <c r="C478" s="111">
        <v>3119</v>
      </c>
      <c r="D478" s="112">
        <v>3781</v>
      </c>
      <c r="E478" s="113">
        <v>6.6918406319999999</v>
      </c>
      <c r="F478" s="113">
        <v>8.112167178</v>
      </c>
      <c r="G478" s="127">
        <v>21.224751520000002</v>
      </c>
      <c r="H478" s="115">
        <v>5036</v>
      </c>
      <c r="I478" s="116">
        <v>6711</v>
      </c>
      <c r="J478" s="117">
        <v>10.804780190000001</v>
      </c>
      <c r="K478" s="117">
        <v>14.398506729999999</v>
      </c>
      <c r="L478" s="128">
        <v>33.260524230000001</v>
      </c>
      <c r="M478" s="129">
        <v>7465</v>
      </c>
      <c r="N478" s="130">
        <v>9483</v>
      </c>
      <c r="O478" s="131">
        <f t="shared" si="21"/>
        <v>16.016220043339267</v>
      </c>
      <c r="P478" s="132">
        <f t="shared" si="22"/>
        <v>20.345855950567486</v>
      </c>
      <c r="Q478" s="123">
        <v>2.0960000000000001</v>
      </c>
      <c r="R478" s="142">
        <v>0</v>
      </c>
      <c r="S478" s="124">
        <v>0</v>
      </c>
      <c r="T478" s="125">
        <f t="shared" si="23"/>
        <v>0</v>
      </c>
      <c r="U478" s="126">
        <v>0</v>
      </c>
    </row>
    <row r="479" spans="1:21">
      <c r="A479" s="141" t="s">
        <v>571</v>
      </c>
      <c r="B479" s="110">
        <v>48052</v>
      </c>
      <c r="C479" s="111">
        <v>308</v>
      </c>
      <c r="D479" s="112">
        <v>667</v>
      </c>
      <c r="E479" s="113">
        <v>0.64097227999999995</v>
      </c>
      <c r="F479" s="113">
        <v>1.3880795800000001</v>
      </c>
      <c r="G479" s="127">
        <v>116.55844159999999</v>
      </c>
      <c r="H479" s="115">
        <v>5023</v>
      </c>
      <c r="I479" s="116">
        <v>6571</v>
      </c>
      <c r="J479" s="117">
        <v>10.45325897</v>
      </c>
      <c r="K479" s="117">
        <v>13.674769</v>
      </c>
      <c r="L479" s="128">
        <v>30.818236110000001</v>
      </c>
      <c r="M479" s="129">
        <v>5217</v>
      </c>
      <c r="N479" s="130">
        <v>7049</v>
      </c>
      <c r="O479" s="131">
        <f t="shared" si="21"/>
        <v>10.856988262715392</v>
      </c>
      <c r="P479" s="132">
        <f t="shared" si="22"/>
        <v>14.66952468159494</v>
      </c>
      <c r="Q479" s="123">
        <v>1.916444</v>
      </c>
      <c r="R479" s="142">
        <v>0</v>
      </c>
      <c r="S479" s="124">
        <v>0</v>
      </c>
      <c r="T479" s="125">
        <f t="shared" si="23"/>
        <v>0</v>
      </c>
      <c r="U479" s="126">
        <v>0</v>
      </c>
    </row>
    <row r="480" spans="1:21">
      <c r="A480" s="141" t="s">
        <v>572</v>
      </c>
      <c r="B480" s="110">
        <v>53292</v>
      </c>
      <c r="C480" s="111">
        <v>4573</v>
      </c>
      <c r="D480" s="112">
        <v>5592</v>
      </c>
      <c r="E480" s="113">
        <v>8.5810252949999999</v>
      </c>
      <c r="F480" s="113">
        <v>10.49313218</v>
      </c>
      <c r="G480" s="127">
        <v>22.282965229999999</v>
      </c>
      <c r="H480" s="115">
        <v>7009</v>
      </c>
      <c r="I480" s="116">
        <v>8909</v>
      </c>
      <c r="J480" s="117">
        <v>13.15206785</v>
      </c>
      <c r="K480" s="117">
        <v>16.717330929999999</v>
      </c>
      <c r="L480" s="128">
        <v>27.10800399</v>
      </c>
      <c r="M480" s="129">
        <v>9933</v>
      </c>
      <c r="N480" s="130">
        <v>12052</v>
      </c>
      <c r="O480" s="131">
        <f t="shared" si="21"/>
        <v>18.638820085566312</v>
      </c>
      <c r="P480" s="132">
        <f t="shared" si="22"/>
        <v>22.615026645650378</v>
      </c>
      <c r="Q480" s="123">
        <v>2.0013329999999998</v>
      </c>
      <c r="R480" s="142">
        <v>0</v>
      </c>
      <c r="S480" s="124">
        <v>0</v>
      </c>
      <c r="T480" s="125">
        <f t="shared" si="23"/>
        <v>0</v>
      </c>
      <c r="U480" s="126">
        <v>0</v>
      </c>
    </row>
    <row r="481" spans="1:21">
      <c r="A481" s="141" t="s">
        <v>573</v>
      </c>
      <c r="B481" s="110">
        <v>49891</v>
      </c>
      <c r="C481" s="111">
        <v>170</v>
      </c>
      <c r="D481" s="112">
        <v>255</v>
      </c>
      <c r="E481" s="113">
        <v>0.34074281899999997</v>
      </c>
      <c r="F481" s="113">
        <v>0.51111422900000003</v>
      </c>
      <c r="G481" s="127">
        <v>50</v>
      </c>
      <c r="H481" s="115">
        <v>6365</v>
      </c>
      <c r="I481" s="116">
        <v>8250</v>
      </c>
      <c r="J481" s="117">
        <v>12.75781203</v>
      </c>
      <c r="K481" s="117">
        <v>16.53604859</v>
      </c>
      <c r="L481" s="128">
        <v>29.615082480000002</v>
      </c>
      <c r="M481" s="129">
        <v>6448</v>
      </c>
      <c r="N481" s="130">
        <v>8393</v>
      </c>
      <c r="O481" s="131">
        <f t="shared" si="21"/>
        <v>12.924174700847848</v>
      </c>
      <c r="P481" s="132">
        <f t="shared" si="22"/>
        <v>16.822673428073198</v>
      </c>
      <c r="Q481" s="123">
        <v>2.0447500000000001</v>
      </c>
      <c r="R481" s="142">
        <v>0</v>
      </c>
      <c r="S481" s="124">
        <v>0</v>
      </c>
      <c r="T481" s="125">
        <f t="shared" si="23"/>
        <v>0</v>
      </c>
      <c r="U481" s="126">
        <v>0</v>
      </c>
    </row>
    <row r="482" spans="1:21">
      <c r="A482" s="141" t="s">
        <v>574</v>
      </c>
      <c r="B482" s="110">
        <v>47455</v>
      </c>
      <c r="C482" s="111">
        <v>2076</v>
      </c>
      <c r="D482" s="112">
        <v>3356</v>
      </c>
      <c r="E482" s="113">
        <v>4.3746707410000001</v>
      </c>
      <c r="F482" s="113">
        <v>7.071962912</v>
      </c>
      <c r="G482" s="127">
        <v>61.65703276</v>
      </c>
      <c r="H482" s="115">
        <v>7710</v>
      </c>
      <c r="I482" s="116">
        <v>9934</v>
      </c>
      <c r="J482" s="117">
        <v>16.246970810000001</v>
      </c>
      <c r="K482" s="117">
        <v>20.933515960000001</v>
      </c>
      <c r="L482" s="128">
        <v>28.84565499</v>
      </c>
      <c r="M482" s="129">
        <v>9106</v>
      </c>
      <c r="N482" s="130">
        <v>12126</v>
      </c>
      <c r="O482" s="131">
        <f t="shared" si="21"/>
        <v>19.188705089031714</v>
      </c>
      <c r="P482" s="132">
        <f t="shared" si="22"/>
        <v>25.552628806237486</v>
      </c>
      <c r="Q482" s="123">
        <v>2.119875</v>
      </c>
      <c r="R482" s="142">
        <v>0</v>
      </c>
      <c r="S482" s="124">
        <v>2910</v>
      </c>
      <c r="T482" s="125">
        <f t="shared" si="23"/>
        <v>0</v>
      </c>
      <c r="U482" s="133">
        <v>6.1321251712148355</v>
      </c>
    </row>
    <row r="483" spans="1:21">
      <c r="A483" s="141" t="s">
        <v>575</v>
      </c>
      <c r="B483" s="110">
        <v>50039</v>
      </c>
      <c r="C483" s="111">
        <v>415</v>
      </c>
      <c r="D483" s="112">
        <v>578</v>
      </c>
      <c r="E483" s="113">
        <v>0.82935310500000003</v>
      </c>
      <c r="F483" s="113">
        <v>1.155099023</v>
      </c>
      <c r="G483" s="127">
        <v>39.277108429999998</v>
      </c>
      <c r="H483" s="115">
        <v>5429</v>
      </c>
      <c r="I483" s="116">
        <v>7032</v>
      </c>
      <c r="J483" s="117">
        <v>10.849537359999999</v>
      </c>
      <c r="K483" s="117">
        <v>14.05303863</v>
      </c>
      <c r="L483" s="128">
        <v>29.526616319999999</v>
      </c>
      <c r="M483" s="129">
        <v>5707</v>
      </c>
      <c r="N483" s="130">
        <v>7398</v>
      </c>
      <c r="O483" s="131">
        <f t="shared" si="21"/>
        <v>11.405104018865284</v>
      </c>
      <c r="P483" s="132">
        <f t="shared" si="22"/>
        <v>14.7844681148704</v>
      </c>
      <c r="Q483" s="123">
        <v>2.0284170000000001</v>
      </c>
      <c r="R483" s="142">
        <v>0</v>
      </c>
      <c r="S483" s="124">
        <v>0</v>
      </c>
      <c r="T483" s="125">
        <f t="shared" si="23"/>
        <v>0</v>
      </c>
      <c r="U483" s="126">
        <v>0</v>
      </c>
    </row>
    <row r="484" spans="1:21">
      <c r="A484" s="141" t="s">
        <v>576</v>
      </c>
      <c r="B484" s="110">
        <v>52494</v>
      </c>
      <c r="C484" s="111">
        <v>2954</v>
      </c>
      <c r="D484" s="112">
        <v>3554</v>
      </c>
      <c r="E484" s="113">
        <v>5.6273097879999998</v>
      </c>
      <c r="F484" s="113">
        <v>6.7702975580000002</v>
      </c>
      <c r="G484" s="127">
        <v>20.311442110000002</v>
      </c>
      <c r="H484" s="115">
        <v>4955</v>
      </c>
      <c r="I484" s="116">
        <v>6470</v>
      </c>
      <c r="J484" s="117">
        <v>9.4391740009999996</v>
      </c>
      <c r="K484" s="117">
        <v>12.325218120000001</v>
      </c>
      <c r="L484" s="128">
        <v>30.575176590000002</v>
      </c>
      <c r="M484" s="129">
        <v>7416</v>
      </c>
      <c r="N484" s="130">
        <v>9230</v>
      </c>
      <c r="O484" s="131">
        <f t="shared" si="21"/>
        <v>14.127328837581437</v>
      </c>
      <c r="P484" s="132">
        <f t="shared" si="22"/>
        <v>17.582961862308075</v>
      </c>
      <c r="Q484" s="123">
        <v>1.972926</v>
      </c>
      <c r="R484" s="142">
        <v>0</v>
      </c>
      <c r="S484" s="124">
        <v>483</v>
      </c>
      <c r="T484" s="125">
        <f t="shared" si="23"/>
        <v>0</v>
      </c>
      <c r="U484" s="133">
        <v>0.9201051548748429</v>
      </c>
    </row>
    <row r="485" spans="1:21">
      <c r="A485" s="141" t="s">
        <v>577</v>
      </c>
      <c r="B485" s="110">
        <v>46664</v>
      </c>
      <c r="C485" s="111">
        <v>3156</v>
      </c>
      <c r="D485" s="112">
        <v>3586</v>
      </c>
      <c r="E485" s="113">
        <v>6.7632436140000003</v>
      </c>
      <c r="F485" s="113">
        <v>7.6847248410000004</v>
      </c>
      <c r="G485" s="127">
        <v>13.624841569999999</v>
      </c>
      <c r="H485" s="115">
        <v>6661</v>
      </c>
      <c r="I485" s="116">
        <v>9559</v>
      </c>
      <c r="J485" s="117">
        <v>14.274387109999999</v>
      </c>
      <c r="K485" s="117">
        <v>20.48474199</v>
      </c>
      <c r="L485" s="128">
        <v>43.506980929999997</v>
      </c>
      <c r="M485" s="129">
        <v>9064</v>
      </c>
      <c r="N485" s="130">
        <v>12068</v>
      </c>
      <c r="O485" s="131">
        <f t="shared" si="21"/>
        <v>19.423967083833364</v>
      </c>
      <c r="P485" s="132">
        <f t="shared" si="22"/>
        <v>25.861477798731357</v>
      </c>
      <c r="Q485" s="123">
        <v>2.0404439999999999</v>
      </c>
      <c r="R485" s="142">
        <v>0</v>
      </c>
      <c r="S485" s="124">
        <v>0</v>
      </c>
      <c r="T485" s="125">
        <f t="shared" si="23"/>
        <v>0</v>
      </c>
      <c r="U485" s="126">
        <v>0</v>
      </c>
    </row>
    <row r="486" spans="1:21">
      <c r="A486" s="141" t="s">
        <v>578</v>
      </c>
      <c r="B486" s="110">
        <v>49902</v>
      </c>
      <c r="C486" s="111">
        <v>10674</v>
      </c>
      <c r="D486" s="112">
        <v>11782</v>
      </c>
      <c r="E486" s="113">
        <v>21.38992425</v>
      </c>
      <c r="F486" s="113">
        <v>23.61027614</v>
      </c>
      <c r="G486" s="127">
        <v>10.3803635</v>
      </c>
      <c r="H486" s="115">
        <v>23078</v>
      </c>
      <c r="I486" s="116">
        <v>24040</v>
      </c>
      <c r="J486" s="117">
        <v>46.246643419999998</v>
      </c>
      <c r="K486" s="117">
        <v>48.174421870000003</v>
      </c>
      <c r="L486" s="128">
        <v>4.1684721380000003</v>
      </c>
      <c r="M486" s="129">
        <v>26577</v>
      </c>
      <c r="N486" s="130">
        <v>27810</v>
      </c>
      <c r="O486" s="131">
        <f t="shared" si="21"/>
        <v>53.258386437417336</v>
      </c>
      <c r="P486" s="132">
        <f t="shared" si="22"/>
        <v>55.729229289407236</v>
      </c>
      <c r="Q486" s="123">
        <v>2.1349999999999998</v>
      </c>
      <c r="R486" s="142">
        <v>49902</v>
      </c>
      <c r="S486" s="124">
        <v>49902</v>
      </c>
      <c r="T486" s="134">
        <f t="shared" si="23"/>
        <v>100</v>
      </c>
      <c r="U486" s="133">
        <v>100</v>
      </c>
    </row>
    <row r="487" spans="1:21">
      <c r="A487" s="141" t="s">
        <v>579</v>
      </c>
      <c r="B487" s="110">
        <v>47581</v>
      </c>
      <c r="C487" s="111">
        <v>1232</v>
      </c>
      <c r="D487" s="112">
        <v>1611</v>
      </c>
      <c r="E487" s="113">
        <v>2.5892688260000001</v>
      </c>
      <c r="F487" s="113">
        <v>3.385805258</v>
      </c>
      <c r="G487" s="127">
        <v>30.76298701</v>
      </c>
      <c r="H487" s="115">
        <v>6882</v>
      </c>
      <c r="I487" s="116">
        <v>8682</v>
      </c>
      <c r="J487" s="117">
        <v>14.46375654</v>
      </c>
      <c r="K487" s="117">
        <v>18.246779180000001</v>
      </c>
      <c r="L487" s="128">
        <v>26.15518745</v>
      </c>
      <c r="M487" s="129">
        <v>7251</v>
      </c>
      <c r="N487" s="130">
        <v>9225</v>
      </c>
      <c r="O487" s="131">
        <f t="shared" si="21"/>
        <v>15.239276181669153</v>
      </c>
      <c r="P487" s="132">
        <f t="shared" si="22"/>
        <v>19.387991004812847</v>
      </c>
      <c r="Q487" s="123">
        <v>2.0680000000000001</v>
      </c>
      <c r="R487" s="142">
        <v>0</v>
      </c>
      <c r="S487" s="124">
        <v>0</v>
      </c>
      <c r="T487" s="125">
        <f t="shared" si="23"/>
        <v>0</v>
      </c>
      <c r="U487" s="126">
        <v>0</v>
      </c>
    </row>
    <row r="488" spans="1:21">
      <c r="A488" s="141" t="s">
        <v>580</v>
      </c>
      <c r="B488" s="110">
        <v>46752</v>
      </c>
      <c r="C488" s="111">
        <v>5708</v>
      </c>
      <c r="D488" s="112">
        <v>6805</v>
      </c>
      <c r="E488" s="113">
        <v>12.209103349999999</v>
      </c>
      <c r="F488" s="113">
        <v>14.555527039999999</v>
      </c>
      <c r="G488" s="127">
        <v>19.218640499999999</v>
      </c>
      <c r="H488" s="115">
        <v>4332</v>
      </c>
      <c r="I488" s="116">
        <v>5962</v>
      </c>
      <c r="J488" s="117">
        <v>9.2659137579999999</v>
      </c>
      <c r="K488" s="117">
        <v>12.75239562</v>
      </c>
      <c r="L488" s="128">
        <v>37.626962140000003</v>
      </c>
      <c r="M488" s="129">
        <v>8546</v>
      </c>
      <c r="N488" s="130">
        <v>10724</v>
      </c>
      <c r="O488" s="131">
        <f t="shared" si="21"/>
        <v>18.279431895961672</v>
      </c>
      <c r="P488" s="132">
        <f t="shared" si="22"/>
        <v>22.938056125941138</v>
      </c>
      <c r="Q488" s="123">
        <v>1.9536469999999999</v>
      </c>
      <c r="R488" s="142">
        <v>0</v>
      </c>
      <c r="S488" s="124">
        <v>0</v>
      </c>
      <c r="T488" s="125">
        <f t="shared" si="23"/>
        <v>0</v>
      </c>
      <c r="U488" s="126">
        <v>0</v>
      </c>
    </row>
    <row r="489" spans="1:21">
      <c r="A489" s="141" t="s">
        <v>581</v>
      </c>
      <c r="B489" s="110">
        <v>43756</v>
      </c>
      <c r="C489" s="111">
        <v>5276</v>
      </c>
      <c r="D489" s="112">
        <v>5404</v>
      </c>
      <c r="E489" s="113">
        <v>12.057774930000001</v>
      </c>
      <c r="F489" s="113">
        <v>12.35030624</v>
      </c>
      <c r="G489" s="127">
        <v>2.4260803640000002</v>
      </c>
      <c r="H489" s="115">
        <v>5347</v>
      </c>
      <c r="I489" s="116">
        <v>6694</v>
      </c>
      <c r="J489" s="117">
        <v>12.220038389999999</v>
      </c>
      <c r="K489" s="117">
        <v>15.29847335</v>
      </c>
      <c r="L489" s="128">
        <v>25.191696279999999</v>
      </c>
      <c r="M489" s="129">
        <v>8914</v>
      </c>
      <c r="N489" s="130">
        <v>10037</v>
      </c>
      <c r="O489" s="131">
        <f t="shared" si="21"/>
        <v>20.372063259895786</v>
      </c>
      <c r="P489" s="132">
        <f t="shared" si="22"/>
        <v>22.938568424901728</v>
      </c>
      <c r="Q489" s="123">
        <v>2.157375</v>
      </c>
      <c r="R489" s="142">
        <v>698</v>
      </c>
      <c r="S489" s="124">
        <v>15356</v>
      </c>
      <c r="T489" s="134">
        <f t="shared" si="23"/>
        <v>1.5952097997988846</v>
      </c>
      <c r="U489" s="133">
        <v>35.094615595575462</v>
      </c>
    </row>
    <row r="490" spans="1:21">
      <c r="A490" s="141" t="s">
        <v>582</v>
      </c>
      <c r="B490" s="110">
        <v>42422</v>
      </c>
      <c r="C490" s="111">
        <v>3673</v>
      </c>
      <c r="D490" s="112">
        <v>5425</v>
      </c>
      <c r="E490" s="113">
        <v>8.6582433640000005</v>
      </c>
      <c r="F490" s="113">
        <v>12.788175949999999</v>
      </c>
      <c r="G490" s="127">
        <v>47.699428259999998</v>
      </c>
      <c r="H490" s="115">
        <v>10476</v>
      </c>
      <c r="I490" s="116">
        <v>13769</v>
      </c>
      <c r="J490" s="117">
        <v>24.694733859999999</v>
      </c>
      <c r="K490" s="117">
        <v>32.457215599999998</v>
      </c>
      <c r="L490" s="128">
        <v>31.433753339999999</v>
      </c>
      <c r="M490" s="129">
        <v>12209</v>
      </c>
      <c r="N490" s="130">
        <v>15869</v>
      </c>
      <c r="O490" s="131">
        <f t="shared" si="21"/>
        <v>28.779878364999295</v>
      </c>
      <c r="P490" s="132">
        <f t="shared" si="22"/>
        <v>37.407477252369056</v>
      </c>
      <c r="Q490" s="123">
        <v>2.1603330000000001</v>
      </c>
      <c r="R490" s="142">
        <v>16861</v>
      </c>
      <c r="S490" s="124">
        <v>42422</v>
      </c>
      <c r="T490" s="134">
        <f t="shared" si="23"/>
        <v>39.74588656829004</v>
      </c>
      <c r="U490" s="133">
        <v>100</v>
      </c>
    </row>
    <row r="491" spans="1:21">
      <c r="A491" s="141" t="s">
        <v>583</v>
      </c>
      <c r="B491" s="110">
        <v>51403</v>
      </c>
      <c r="C491" s="111">
        <v>1672</v>
      </c>
      <c r="D491" s="112">
        <v>2161</v>
      </c>
      <c r="E491" s="113">
        <v>3.2527284399999998</v>
      </c>
      <c r="F491" s="113">
        <v>4.2040347840000001</v>
      </c>
      <c r="G491" s="127">
        <v>29.246411479999999</v>
      </c>
      <c r="H491" s="115">
        <v>3438</v>
      </c>
      <c r="I491" s="116">
        <v>5125</v>
      </c>
      <c r="J491" s="117">
        <v>6.6883255840000002</v>
      </c>
      <c r="K491" s="117">
        <v>9.9702351999999994</v>
      </c>
      <c r="L491" s="128">
        <v>49.069226290000003</v>
      </c>
      <c r="M491" s="129">
        <v>4488</v>
      </c>
      <c r="N491" s="130">
        <v>6428</v>
      </c>
      <c r="O491" s="131">
        <f t="shared" si="21"/>
        <v>8.7310079178258082</v>
      </c>
      <c r="P491" s="132">
        <f t="shared" si="22"/>
        <v>12.50510670583429</v>
      </c>
      <c r="Q491" s="123">
        <v>1.944</v>
      </c>
      <c r="R491" s="142">
        <v>0</v>
      </c>
      <c r="S491" s="124">
        <v>0</v>
      </c>
      <c r="T491" s="125">
        <f t="shared" si="23"/>
        <v>0</v>
      </c>
      <c r="U491" s="126">
        <v>0</v>
      </c>
    </row>
    <row r="492" spans="1:21">
      <c r="A492" s="141" t="s">
        <v>584</v>
      </c>
      <c r="B492" s="110">
        <v>49304</v>
      </c>
      <c r="C492" s="111">
        <v>2803</v>
      </c>
      <c r="D492" s="112">
        <v>3204</v>
      </c>
      <c r="E492" s="113">
        <v>5.6851371090000002</v>
      </c>
      <c r="F492" s="113">
        <v>6.4984585429999999</v>
      </c>
      <c r="G492" s="127">
        <v>14.30610061</v>
      </c>
      <c r="H492" s="115">
        <v>3597</v>
      </c>
      <c r="I492" s="116">
        <v>5273</v>
      </c>
      <c r="J492" s="117">
        <v>7.2955541129999997</v>
      </c>
      <c r="K492" s="117">
        <v>10.694872630000001</v>
      </c>
      <c r="L492" s="128">
        <v>46.594384210000001</v>
      </c>
      <c r="M492" s="129">
        <v>5385</v>
      </c>
      <c r="N492" s="130">
        <v>7169</v>
      </c>
      <c r="O492" s="131">
        <f t="shared" si="21"/>
        <v>10.922034723349018</v>
      </c>
      <c r="P492" s="132">
        <f t="shared" si="22"/>
        <v>14.540402401427876</v>
      </c>
      <c r="Q492" s="123">
        <v>1.8726</v>
      </c>
      <c r="R492" s="142">
        <v>0</v>
      </c>
      <c r="S492" s="124">
        <v>0</v>
      </c>
      <c r="T492" s="125">
        <f t="shared" si="23"/>
        <v>0</v>
      </c>
      <c r="U492" s="126">
        <v>0</v>
      </c>
    </row>
    <row r="493" spans="1:21">
      <c r="A493" s="141" t="s">
        <v>585</v>
      </c>
      <c r="B493" s="110">
        <v>53639</v>
      </c>
      <c r="C493" s="111">
        <v>9835</v>
      </c>
      <c r="D493" s="112">
        <v>11348</v>
      </c>
      <c r="E493" s="113">
        <v>18.335539440000002</v>
      </c>
      <c r="F493" s="113">
        <v>21.156248250000001</v>
      </c>
      <c r="G493" s="127">
        <v>15.38383325</v>
      </c>
      <c r="H493" s="115">
        <v>21016</v>
      </c>
      <c r="I493" s="116">
        <v>25860</v>
      </c>
      <c r="J493" s="117">
        <v>39.180447059999999</v>
      </c>
      <c r="K493" s="117">
        <v>48.211189619999999</v>
      </c>
      <c r="L493" s="128">
        <v>23.049105440000002</v>
      </c>
      <c r="M493" s="129">
        <v>23706</v>
      </c>
      <c r="N493" s="130">
        <v>28294</v>
      </c>
      <c r="O493" s="131">
        <f t="shared" si="21"/>
        <v>44.195454799679339</v>
      </c>
      <c r="P493" s="132">
        <f t="shared" si="22"/>
        <v>52.74893267958015</v>
      </c>
      <c r="Q493" s="123">
        <v>2.153</v>
      </c>
      <c r="R493" s="142">
        <v>28456</v>
      </c>
      <c r="S493" s="124">
        <v>53639</v>
      </c>
      <c r="T493" s="134">
        <f t="shared" si="23"/>
        <v>53.050951732880925</v>
      </c>
      <c r="U493" s="133">
        <v>100</v>
      </c>
    </row>
    <row r="494" spans="1:21">
      <c r="A494" s="141" t="s">
        <v>586</v>
      </c>
      <c r="B494" s="110">
        <v>48964</v>
      </c>
      <c r="C494" s="111">
        <v>1558</v>
      </c>
      <c r="D494" s="112">
        <v>2246</v>
      </c>
      <c r="E494" s="113">
        <v>3.1819295809999999</v>
      </c>
      <c r="F494" s="113">
        <v>4.587043542</v>
      </c>
      <c r="G494" s="127">
        <v>44.159178429999997</v>
      </c>
      <c r="H494" s="115">
        <v>4276</v>
      </c>
      <c r="I494" s="116">
        <v>6456</v>
      </c>
      <c r="J494" s="117">
        <v>8.7329466549999992</v>
      </c>
      <c r="K494" s="117">
        <v>13.18519729</v>
      </c>
      <c r="L494" s="128">
        <v>50.98222638</v>
      </c>
      <c r="M494" s="129">
        <v>5075</v>
      </c>
      <c r="N494" s="130">
        <v>7597</v>
      </c>
      <c r="O494" s="131">
        <f t="shared" si="21"/>
        <v>10.364757781227024</v>
      </c>
      <c r="P494" s="132">
        <f t="shared" si="22"/>
        <v>15.515480761375706</v>
      </c>
      <c r="Q494" s="123">
        <v>1.7605</v>
      </c>
      <c r="R494" s="142">
        <v>0</v>
      </c>
      <c r="S494" s="124">
        <v>0</v>
      </c>
      <c r="T494" s="125">
        <f t="shared" si="23"/>
        <v>0</v>
      </c>
      <c r="U494" s="126">
        <v>0</v>
      </c>
    </row>
    <row r="495" spans="1:21">
      <c r="A495" s="141" t="s">
        <v>587</v>
      </c>
      <c r="B495" s="110">
        <v>50508</v>
      </c>
      <c r="C495" s="111">
        <v>2511</v>
      </c>
      <c r="D495" s="112">
        <v>2980</v>
      </c>
      <c r="E495" s="113">
        <v>4.971489665</v>
      </c>
      <c r="F495" s="113">
        <v>5.9000554369999998</v>
      </c>
      <c r="G495" s="127">
        <v>18.677817600000001</v>
      </c>
      <c r="H495" s="115">
        <v>5764</v>
      </c>
      <c r="I495" s="116">
        <v>7394</v>
      </c>
      <c r="J495" s="117">
        <v>11.41205354</v>
      </c>
      <c r="K495" s="117">
        <v>14.63926507</v>
      </c>
      <c r="L495" s="128">
        <v>28.278972939999999</v>
      </c>
      <c r="M495" s="129">
        <v>6979</v>
      </c>
      <c r="N495" s="130">
        <v>8690</v>
      </c>
      <c r="O495" s="131">
        <f t="shared" si="21"/>
        <v>13.817613051397798</v>
      </c>
      <c r="P495" s="132">
        <f t="shared" si="22"/>
        <v>17.20519521659935</v>
      </c>
      <c r="Q495" s="123">
        <v>2.152857</v>
      </c>
      <c r="R495" s="142">
        <v>0</v>
      </c>
      <c r="S495" s="124">
        <v>1819</v>
      </c>
      <c r="T495" s="125">
        <f t="shared" si="23"/>
        <v>0</v>
      </c>
      <c r="U495" s="133">
        <v>3.6014096776748237</v>
      </c>
    </row>
    <row r="496" spans="1:21">
      <c r="A496" s="141" t="s">
        <v>588</v>
      </c>
      <c r="B496" s="110">
        <v>47367</v>
      </c>
      <c r="C496" s="111">
        <v>6376</v>
      </c>
      <c r="D496" s="112">
        <v>8452</v>
      </c>
      <c r="E496" s="113">
        <v>13.46084827</v>
      </c>
      <c r="F496" s="113">
        <v>17.843646419999999</v>
      </c>
      <c r="G496" s="127">
        <v>32.559598489999999</v>
      </c>
      <c r="H496" s="115">
        <v>7323</v>
      </c>
      <c r="I496" s="116">
        <v>9697</v>
      </c>
      <c r="J496" s="117">
        <v>15.460130469999999</v>
      </c>
      <c r="K496" s="117">
        <v>20.472058610000001</v>
      </c>
      <c r="L496" s="128">
        <v>32.418407760000001</v>
      </c>
      <c r="M496" s="129">
        <v>12785</v>
      </c>
      <c r="N496" s="130">
        <v>16284</v>
      </c>
      <c r="O496" s="131">
        <f t="shared" si="21"/>
        <v>26.991365296514452</v>
      </c>
      <c r="P496" s="132">
        <f t="shared" si="22"/>
        <v>34.378364684273862</v>
      </c>
      <c r="Q496" s="123">
        <v>2.1622499999999998</v>
      </c>
      <c r="R496" s="142">
        <v>34870</v>
      </c>
      <c r="S496" s="124">
        <v>43475</v>
      </c>
      <c r="T496" s="134">
        <f t="shared" si="23"/>
        <v>73.616652944032765</v>
      </c>
      <c r="U496" s="133">
        <v>91.7833090548272</v>
      </c>
    </row>
    <row r="497" spans="1:21">
      <c r="A497" s="141" t="s">
        <v>589</v>
      </c>
      <c r="B497" s="110">
        <v>48929</v>
      </c>
      <c r="C497" s="111">
        <v>186</v>
      </c>
      <c r="D497" s="112">
        <v>433</v>
      </c>
      <c r="E497" s="113">
        <v>0.38014265600000002</v>
      </c>
      <c r="F497" s="113">
        <v>0.88495575199999998</v>
      </c>
      <c r="G497" s="127">
        <v>132.79569889999999</v>
      </c>
      <c r="H497" s="115">
        <v>5018</v>
      </c>
      <c r="I497" s="116">
        <v>8724</v>
      </c>
      <c r="J497" s="117">
        <v>10.25567659</v>
      </c>
      <c r="K497" s="117">
        <v>17.829916820000001</v>
      </c>
      <c r="L497" s="128">
        <v>73.854125150000002</v>
      </c>
      <c r="M497" s="129">
        <v>5130</v>
      </c>
      <c r="N497" s="130">
        <v>9041</v>
      </c>
      <c r="O497" s="131">
        <f t="shared" si="21"/>
        <v>10.484579697112142</v>
      </c>
      <c r="P497" s="132">
        <f t="shared" si="22"/>
        <v>18.47779435508594</v>
      </c>
      <c r="Q497" s="123">
        <v>1.7949999999999999</v>
      </c>
      <c r="R497" s="142">
        <v>0</v>
      </c>
      <c r="S497" s="124">
        <v>0</v>
      </c>
      <c r="T497" s="125">
        <f t="shared" si="23"/>
        <v>0</v>
      </c>
      <c r="U497" s="126">
        <v>0</v>
      </c>
    </row>
    <row r="498" spans="1:21">
      <c r="A498" s="141" t="s">
        <v>590</v>
      </c>
      <c r="B498" s="110">
        <v>49651</v>
      </c>
      <c r="C498" s="111">
        <v>2296</v>
      </c>
      <c r="D498" s="112">
        <v>3729</v>
      </c>
      <c r="E498" s="113">
        <v>4.6242774569999998</v>
      </c>
      <c r="F498" s="113">
        <v>7.5104227510000001</v>
      </c>
      <c r="G498" s="127">
        <v>62.412891989999999</v>
      </c>
      <c r="H498" s="115">
        <v>13335</v>
      </c>
      <c r="I498" s="116">
        <v>16824</v>
      </c>
      <c r="J498" s="117">
        <v>26.85746511</v>
      </c>
      <c r="K498" s="117">
        <v>33.884513910000003</v>
      </c>
      <c r="L498" s="128">
        <v>26.164229469999999</v>
      </c>
      <c r="M498" s="129">
        <v>14401</v>
      </c>
      <c r="N498" s="130">
        <v>18393</v>
      </c>
      <c r="O498" s="131">
        <f t="shared" si="21"/>
        <v>29.004451068457836</v>
      </c>
      <c r="P498" s="132">
        <f t="shared" si="22"/>
        <v>37.044571106322124</v>
      </c>
      <c r="Q498" s="123">
        <v>2.1585000000000001</v>
      </c>
      <c r="R498" s="142">
        <v>27715</v>
      </c>
      <c r="S498" s="124">
        <v>44762</v>
      </c>
      <c r="T498" s="134">
        <f t="shared" si="23"/>
        <v>55.819620954260742</v>
      </c>
      <c r="U498" s="133">
        <v>90.153269823367097</v>
      </c>
    </row>
    <row r="499" spans="1:21">
      <c r="A499" s="141" t="s">
        <v>591</v>
      </c>
      <c r="B499" s="110">
        <v>53044</v>
      </c>
      <c r="C499" s="111">
        <v>19436</v>
      </c>
      <c r="D499" s="112">
        <v>39529</v>
      </c>
      <c r="E499" s="113">
        <v>36.641278939999999</v>
      </c>
      <c r="F499" s="113">
        <v>74.52115225</v>
      </c>
      <c r="G499" s="127">
        <v>103.3803252</v>
      </c>
      <c r="H499" s="115">
        <v>18209</v>
      </c>
      <c r="I499" s="116">
        <v>37416</v>
      </c>
      <c r="J499" s="117">
        <v>34.328104969999998</v>
      </c>
      <c r="K499" s="117">
        <v>70.53766684</v>
      </c>
      <c r="L499" s="128">
        <v>105.4808062</v>
      </c>
      <c r="M499" s="129">
        <v>30201</v>
      </c>
      <c r="N499" s="130">
        <v>47790</v>
      </c>
      <c r="O499" s="131">
        <f t="shared" si="21"/>
        <v>56.935751451625059</v>
      </c>
      <c r="P499" s="132">
        <f t="shared" si="22"/>
        <v>90.095015458864339</v>
      </c>
      <c r="Q499" s="123">
        <v>2.157</v>
      </c>
      <c r="R499" s="142">
        <v>53044</v>
      </c>
      <c r="S499" s="124">
        <v>53044</v>
      </c>
      <c r="T499" s="134">
        <f t="shared" si="23"/>
        <v>100</v>
      </c>
      <c r="U499" s="133">
        <v>100</v>
      </c>
    </row>
    <row r="500" spans="1:21">
      <c r="A500" s="141" t="s">
        <v>592</v>
      </c>
      <c r="B500" s="110">
        <v>51001</v>
      </c>
      <c r="C500" s="111">
        <v>3815</v>
      </c>
      <c r="D500" s="112">
        <v>4228</v>
      </c>
      <c r="E500" s="113">
        <v>7.4802454850000002</v>
      </c>
      <c r="F500" s="113">
        <v>8.2900335290000005</v>
      </c>
      <c r="G500" s="127">
        <v>10.82568807</v>
      </c>
      <c r="H500" s="115">
        <v>7727</v>
      </c>
      <c r="I500" s="116">
        <v>9933</v>
      </c>
      <c r="J500" s="117">
        <v>15.150683320000001</v>
      </c>
      <c r="K500" s="117">
        <v>19.476088699999998</v>
      </c>
      <c r="L500" s="128">
        <v>28.54924291</v>
      </c>
      <c r="M500" s="129">
        <v>9739</v>
      </c>
      <c r="N500" s="130">
        <v>11801</v>
      </c>
      <c r="O500" s="131">
        <f t="shared" si="21"/>
        <v>19.095704005803807</v>
      </c>
      <c r="P500" s="132">
        <f t="shared" si="22"/>
        <v>23.138761985059116</v>
      </c>
      <c r="Q500" s="123">
        <v>2.0282499999999999</v>
      </c>
      <c r="R500" s="142">
        <v>0</v>
      </c>
      <c r="S500" s="124">
        <v>0</v>
      </c>
      <c r="T500" s="125">
        <f t="shared" si="23"/>
        <v>0</v>
      </c>
      <c r="U500" s="126">
        <v>0</v>
      </c>
    </row>
    <row r="501" spans="1:21">
      <c r="A501" s="141" t="s">
        <v>593</v>
      </c>
      <c r="B501" s="110">
        <v>47091</v>
      </c>
      <c r="C501" s="111">
        <v>4630</v>
      </c>
      <c r="D501" s="112">
        <v>6193</v>
      </c>
      <c r="E501" s="113">
        <v>9.8320273510000007</v>
      </c>
      <c r="F501" s="113">
        <v>13.151132909999999</v>
      </c>
      <c r="G501" s="127">
        <v>33.758099350000002</v>
      </c>
      <c r="H501" s="115">
        <v>5941</v>
      </c>
      <c r="I501" s="116">
        <v>7901</v>
      </c>
      <c r="J501" s="117">
        <v>12.615998810000001</v>
      </c>
      <c r="K501" s="117">
        <v>16.778152939999998</v>
      </c>
      <c r="L501" s="128">
        <v>32.991078940000001</v>
      </c>
      <c r="M501" s="129">
        <v>9640</v>
      </c>
      <c r="N501" s="130">
        <v>12301</v>
      </c>
      <c r="O501" s="131">
        <f t="shared" si="21"/>
        <v>20.471002951731755</v>
      </c>
      <c r="P501" s="132">
        <f t="shared" si="22"/>
        <v>26.121764243698369</v>
      </c>
      <c r="Q501" s="123">
        <v>1.756</v>
      </c>
      <c r="R501" s="142">
        <v>0</v>
      </c>
      <c r="S501" s="124">
        <v>0</v>
      </c>
      <c r="T501" s="125">
        <f t="shared" si="23"/>
        <v>0</v>
      </c>
      <c r="U501" s="126">
        <v>0</v>
      </c>
    </row>
    <row r="502" spans="1:21">
      <c r="A502" s="141" t="s">
        <v>594</v>
      </c>
      <c r="B502" s="110">
        <v>50260</v>
      </c>
      <c r="C502" s="111">
        <v>513</v>
      </c>
      <c r="D502" s="112">
        <v>919</v>
      </c>
      <c r="E502" s="113">
        <v>1.0206923999999999</v>
      </c>
      <c r="F502" s="113">
        <v>1.828491842</v>
      </c>
      <c r="G502" s="127">
        <v>79.14230019</v>
      </c>
      <c r="H502" s="115">
        <v>6624</v>
      </c>
      <c r="I502" s="116">
        <v>8703</v>
      </c>
      <c r="J502" s="117">
        <v>13.179466769999999</v>
      </c>
      <c r="K502" s="117">
        <v>17.315957019999999</v>
      </c>
      <c r="L502" s="128">
        <v>31.385869570000001</v>
      </c>
      <c r="M502" s="129">
        <v>6729</v>
      </c>
      <c r="N502" s="130">
        <v>8935</v>
      </c>
      <c r="O502" s="131">
        <f t="shared" si="21"/>
        <v>13.388380421806605</v>
      </c>
      <c r="P502" s="132">
        <f t="shared" si="22"/>
        <v>17.777556705133307</v>
      </c>
      <c r="Q502" s="123">
        <v>2.0735000000000001</v>
      </c>
      <c r="R502" s="142">
        <v>0</v>
      </c>
      <c r="S502" s="124">
        <v>0</v>
      </c>
      <c r="T502" s="125">
        <f t="shared" si="23"/>
        <v>0</v>
      </c>
      <c r="U502" s="126">
        <v>0</v>
      </c>
    </row>
    <row r="503" spans="1:21">
      <c r="A503" s="141" t="s">
        <v>595</v>
      </c>
      <c r="B503" s="110">
        <v>49472</v>
      </c>
      <c r="C503" s="111">
        <v>5216</v>
      </c>
      <c r="D503" s="112">
        <v>6194</v>
      </c>
      <c r="E503" s="113">
        <v>10.54333765</v>
      </c>
      <c r="F503" s="113">
        <v>12.52021345</v>
      </c>
      <c r="G503" s="127">
        <v>18.75</v>
      </c>
      <c r="H503" s="115">
        <v>11091</v>
      </c>
      <c r="I503" s="116">
        <v>14185</v>
      </c>
      <c r="J503" s="117">
        <v>22.418741910000001</v>
      </c>
      <c r="K503" s="117">
        <v>28.672784610000001</v>
      </c>
      <c r="L503" s="128">
        <v>27.896492649999999</v>
      </c>
      <c r="M503" s="129">
        <v>14303</v>
      </c>
      <c r="N503" s="130">
        <v>17168</v>
      </c>
      <c r="O503" s="131">
        <f t="shared" si="21"/>
        <v>28.911303363518758</v>
      </c>
      <c r="P503" s="132">
        <f t="shared" si="22"/>
        <v>34.702457956015529</v>
      </c>
      <c r="Q503" s="123">
        <v>2.1475</v>
      </c>
      <c r="R503" s="142">
        <v>49472</v>
      </c>
      <c r="S503" s="124">
        <v>49472</v>
      </c>
      <c r="T503" s="134">
        <f t="shared" si="23"/>
        <v>100</v>
      </c>
      <c r="U503" s="133">
        <v>100</v>
      </c>
    </row>
    <row r="504" spans="1:21">
      <c r="A504" s="141" t="s">
        <v>596</v>
      </c>
      <c r="B504" s="110">
        <v>46083</v>
      </c>
      <c r="C504" s="111">
        <v>6262</v>
      </c>
      <c r="D504" s="112">
        <v>10336</v>
      </c>
      <c r="E504" s="113">
        <v>13.588525049999999</v>
      </c>
      <c r="F504" s="113">
        <v>22.429095329999999</v>
      </c>
      <c r="G504" s="127">
        <v>65.059086550000004</v>
      </c>
      <c r="H504" s="115">
        <v>8685</v>
      </c>
      <c r="I504" s="116">
        <v>11534</v>
      </c>
      <c r="J504" s="117">
        <v>18.846429270000002</v>
      </c>
      <c r="K504" s="117">
        <v>25.028752470000001</v>
      </c>
      <c r="L504" s="128">
        <v>32.803684509999997</v>
      </c>
      <c r="M504" s="129">
        <v>13152</v>
      </c>
      <c r="N504" s="130">
        <v>18446</v>
      </c>
      <c r="O504" s="131">
        <f t="shared" si="21"/>
        <v>28.539808606210531</v>
      </c>
      <c r="P504" s="132">
        <f t="shared" si="22"/>
        <v>40.027775969446431</v>
      </c>
      <c r="Q504" s="123">
        <v>1.8580000000000001</v>
      </c>
      <c r="R504" s="142">
        <v>0</v>
      </c>
      <c r="S504" s="124">
        <v>0</v>
      </c>
      <c r="T504" s="125">
        <f t="shared" si="23"/>
        <v>0</v>
      </c>
      <c r="U504" s="126">
        <v>0</v>
      </c>
    </row>
    <row r="505" spans="1:21">
      <c r="A505" s="141" t="s">
        <v>597</v>
      </c>
      <c r="B505" s="110">
        <v>50021</v>
      </c>
      <c r="C505" s="111">
        <v>5929</v>
      </c>
      <c r="D505" s="112">
        <v>9518</v>
      </c>
      <c r="E505" s="113">
        <v>11.85302173</v>
      </c>
      <c r="F505" s="113">
        <v>19.028008239999998</v>
      </c>
      <c r="G505" s="127">
        <v>60.532973519999999</v>
      </c>
      <c r="H505" s="115">
        <v>6625</v>
      </c>
      <c r="I505" s="116">
        <v>8972</v>
      </c>
      <c r="J505" s="117">
        <v>13.244437339999999</v>
      </c>
      <c r="K505" s="117">
        <v>17.936466679999999</v>
      </c>
      <c r="L505" s="128">
        <v>35.426415089999999</v>
      </c>
      <c r="M505" s="129">
        <v>10991</v>
      </c>
      <c r="N505" s="130">
        <v>16010</v>
      </c>
      <c r="O505" s="131">
        <f t="shared" si="21"/>
        <v>21.972771435996883</v>
      </c>
      <c r="P505" s="132">
        <f t="shared" si="22"/>
        <v>32.006557245956699</v>
      </c>
      <c r="Q505" s="123">
        <v>1.8732500000000001</v>
      </c>
      <c r="R505" s="142">
        <v>0</v>
      </c>
      <c r="S505" s="124">
        <v>0</v>
      </c>
      <c r="T505" s="125">
        <f t="shared" si="23"/>
        <v>0</v>
      </c>
      <c r="U505" s="126">
        <v>0</v>
      </c>
    </row>
    <row r="506" spans="1:21">
      <c r="A506" s="141" t="s">
        <v>598</v>
      </c>
      <c r="B506" s="110">
        <v>52026</v>
      </c>
      <c r="C506" s="111">
        <v>2017</v>
      </c>
      <c r="D506" s="112">
        <v>3909</v>
      </c>
      <c r="E506" s="113">
        <v>3.8769076999999998</v>
      </c>
      <c r="F506" s="113">
        <v>7.5135509169999999</v>
      </c>
      <c r="G506" s="127">
        <v>93.802677239999994</v>
      </c>
      <c r="H506" s="115">
        <v>6908</v>
      </c>
      <c r="I506" s="116">
        <v>9030</v>
      </c>
      <c r="J506" s="117">
        <v>13.2779764</v>
      </c>
      <c r="K506" s="117">
        <v>17.356706259999999</v>
      </c>
      <c r="L506" s="128">
        <v>30.71800811</v>
      </c>
      <c r="M506" s="129">
        <v>8198</v>
      </c>
      <c r="N506" s="130">
        <v>11171</v>
      </c>
      <c r="O506" s="131">
        <f t="shared" si="21"/>
        <v>15.757505862453389</v>
      </c>
      <c r="P506" s="132">
        <f t="shared" si="22"/>
        <v>21.471956329527544</v>
      </c>
      <c r="Q506" s="123">
        <v>2.14025</v>
      </c>
      <c r="R506" s="142">
        <v>0</v>
      </c>
      <c r="S506" s="124">
        <v>0</v>
      </c>
      <c r="T506" s="125">
        <f t="shared" si="23"/>
        <v>0</v>
      </c>
      <c r="U506" s="126">
        <v>0</v>
      </c>
    </row>
    <row r="507" spans="1:21">
      <c r="A507" s="141" t="s">
        <v>599</v>
      </c>
      <c r="B507" s="110">
        <v>46523</v>
      </c>
      <c r="C507" s="111">
        <v>292</v>
      </c>
      <c r="D507" s="112">
        <v>327</v>
      </c>
      <c r="E507" s="113">
        <v>0.62764653999999998</v>
      </c>
      <c r="F507" s="113">
        <v>0.70287814599999998</v>
      </c>
      <c r="G507" s="127">
        <v>11.98630137</v>
      </c>
      <c r="H507" s="115">
        <v>5881</v>
      </c>
      <c r="I507" s="116">
        <v>7750</v>
      </c>
      <c r="J507" s="117">
        <v>12.64105926</v>
      </c>
      <c r="K507" s="117">
        <v>16.65842701</v>
      </c>
      <c r="L507" s="128">
        <v>31.780309469999999</v>
      </c>
      <c r="M507" s="129">
        <v>6075</v>
      </c>
      <c r="N507" s="130">
        <v>7923</v>
      </c>
      <c r="O507" s="131">
        <f t="shared" si="21"/>
        <v>13.05805730498893</v>
      </c>
      <c r="P507" s="132">
        <f t="shared" si="22"/>
        <v>17.03028609504976</v>
      </c>
      <c r="Q507" s="123">
        <v>1.82175</v>
      </c>
      <c r="R507" s="142">
        <v>0</v>
      </c>
      <c r="S507" s="124">
        <v>0</v>
      </c>
      <c r="T507" s="125">
        <f t="shared" si="23"/>
        <v>0</v>
      </c>
      <c r="U507" s="126">
        <v>0</v>
      </c>
    </row>
    <row r="508" spans="1:21">
      <c r="A508" s="141" t="s">
        <v>600</v>
      </c>
      <c r="B508" s="110">
        <v>48866</v>
      </c>
      <c r="C508" s="111">
        <v>541</v>
      </c>
      <c r="D508" s="112">
        <v>1103</v>
      </c>
      <c r="E508" s="113">
        <v>1.1071092380000001</v>
      </c>
      <c r="F508" s="113">
        <v>2.25719314</v>
      </c>
      <c r="G508" s="127">
        <v>103.8817006</v>
      </c>
      <c r="H508" s="115">
        <v>5727</v>
      </c>
      <c r="I508" s="116">
        <v>7623</v>
      </c>
      <c r="J508" s="117">
        <v>11.71980518</v>
      </c>
      <c r="K508" s="117">
        <v>15.59980354</v>
      </c>
      <c r="L508" s="128">
        <v>33.106338399999999</v>
      </c>
      <c r="M508" s="129">
        <v>6070</v>
      </c>
      <c r="N508" s="130">
        <v>8161</v>
      </c>
      <c r="O508" s="131">
        <f t="shared" si="21"/>
        <v>12.42172471657185</v>
      </c>
      <c r="P508" s="132">
        <f t="shared" si="22"/>
        <v>16.700773543977405</v>
      </c>
      <c r="Q508" s="123">
        <v>2.1604999999999999</v>
      </c>
      <c r="R508" s="142">
        <v>8813</v>
      </c>
      <c r="S508" s="124">
        <v>8813</v>
      </c>
      <c r="T508" s="134">
        <f t="shared" si="23"/>
        <v>18.035034584373594</v>
      </c>
      <c r="U508" s="133">
        <v>18.035034584373594</v>
      </c>
    </row>
    <row r="509" spans="1:21">
      <c r="A509" s="141" t="s">
        <v>601</v>
      </c>
      <c r="B509" s="110">
        <v>45227</v>
      </c>
      <c r="C509" s="111">
        <v>926</v>
      </c>
      <c r="D509" s="112">
        <v>1268</v>
      </c>
      <c r="E509" s="113">
        <v>2.0474495319999999</v>
      </c>
      <c r="F509" s="113">
        <v>2.8036349970000001</v>
      </c>
      <c r="G509" s="127">
        <v>36.933045360000001</v>
      </c>
      <c r="H509" s="115">
        <v>5210</v>
      </c>
      <c r="I509" s="116">
        <v>6590</v>
      </c>
      <c r="J509" s="117">
        <v>11.519667460000001</v>
      </c>
      <c r="K509" s="117">
        <v>14.57094214</v>
      </c>
      <c r="L509" s="128">
        <v>26.48752399</v>
      </c>
      <c r="M509" s="129">
        <v>5901</v>
      </c>
      <c r="N509" s="130">
        <v>7518</v>
      </c>
      <c r="O509" s="131">
        <f t="shared" si="21"/>
        <v>13.047515864417273</v>
      </c>
      <c r="P509" s="132">
        <f t="shared" si="22"/>
        <v>16.622813805912397</v>
      </c>
      <c r="Q509" s="123">
        <v>2.103647</v>
      </c>
      <c r="R509" s="142">
        <v>0</v>
      </c>
      <c r="S509" s="124">
        <v>0</v>
      </c>
      <c r="T509" s="125">
        <f t="shared" si="23"/>
        <v>0</v>
      </c>
      <c r="U509" s="126">
        <v>0</v>
      </c>
    </row>
    <row r="510" spans="1:21">
      <c r="A510" s="141" t="s">
        <v>602</v>
      </c>
      <c r="B510" s="110">
        <v>45604</v>
      </c>
      <c r="C510" s="111">
        <v>2026</v>
      </c>
      <c r="D510" s="112">
        <v>2551</v>
      </c>
      <c r="E510" s="113">
        <v>4.4425927549999997</v>
      </c>
      <c r="F510" s="113">
        <v>5.5938075610000002</v>
      </c>
      <c r="G510" s="127">
        <v>25.913129319999999</v>
      </c>
      <c r="H510" s="115">
        <v>4392</v>
      </c>
      <c r="I510" s="116">
        <v>5667</v>
      </c>
      <c r="J510" s="117">
        <v>9.630734146</v>
      </c>
      <c r="K510" s="117">
        <v>12.42654153</v>
      </c>
      <c r="L510" s="128">
        <v>29.030054639999999</v>
      </c>
      <c r="M510" s="129">
        <v>5915</v>
      </c>
      <c r="N510" s="130">
        <v>7447</v>
      </c>
      <c r="O510" s="131">
        <f t="shared" si="21"/>
        <v>12.970353477765109</v>
      </c>
      <c r="P510" s="132">
        <f t="shared" si="22"/>
        <v>16.329707920357865</v>
      </c>
      <c r="Q510" s="123">
        <v>2.131167</v>
      </c>
      <c r="R510" s="142">
        <v>770</v>
      </c>
      <c r="S510" s="124">
        <v>22758</v>
      </c>
      <c r="T510" s="134">
        <f t="shared" si="23"/>
        <v>1.6884483817209017</v>
      </c>
      <c r="U510" s="133">
        <v>49.903517235330234</v>
      </c>
    </row>
    <row r="511" spans="1:21">
      <c r="A511" s="141" t="s">
        <v>603</v>
      </c>
      <c r="B511" s="110">
        <v>53220</v>
      </c>
      <c r="C511" s="136">
        <v>419</v>
      </c>
      <c r="D511" s="137">
        <v>419</v>
      </c>
      <c r="E511" s="138">
        <v>0.78729800800000005</v>
      </c>
      <c r="F511" s="138">
        <v>0.78729800800000005</v>
      </c>
      <c r="G511" s="127">
        <v>0</v>
      </c>
      <c r="H511" s="115">
        <v>6744</v>
      </c>
      <c r="I511" s="116">
        <v>8424</v>
      </c>
      <c r="J511" s="117">
        <v>12.671927849999999</v>
      </c>
      <c r="K511" s="117">
        <v>15.82863585</v>
      </c>
      <c r="L511" s="128">
        <v>24.911032030000001</v>
      </c>
      <c r="M511" s="129">
        <v>6981</v>
      </c>
      <c r="N511" s="130">
        <v>8620</v>
      </c>
      <c r="O511" s="131">
        <f t="shared" si="21"/>
        <v>13.117249154453214</v>
      </c>
      <c r="P511" s="132">
        <f t="shared" si="22"/>
        <v>16.196918451709884</v>
      </c>
      <c r="Q511" s="123">
        <v>2.1837499999999999</v>
      </c>
      <c r="R511" s="142">
        <v>27</v>
      </c>
      <c r="S511" s="124">
        <v>34580</v>
      </c>
      <c r="T511" s="134">
        <f t="shared" si="23"/>
        <v>5.0732807215332576E-2</v>
      </c>
      <c r="U511" s="133">
        <v>64.975573092822245</v>
      </c>
    </row>
    <row r="512" spans="1:21">
      <c r="A512" s="141" t="s">
        <v>604</v>
      </c>
      <c r="B512" s="110">
        <v>43924</v>
      </c>
      <c r="C512" s="111">
        <v>5765</v>
      </c>
      <c r="D512" s="112">
        <v>6187</v>
      </c>
      <c r="E512" s="113">
        <v>13.12494308</v>
      </c>
      <c r="F512" s="113">
        <v>14.085693470000001</v>
      </c>
      <c r="G512" s="127">
        <v>7.3200346920000001</v>
      </c>
      <c r="H512" s="115">
        <v>4507</v>
      </c>
      <c r="I512" s="116">
        <v>6079</v>
      </c>
      <c r="J512" s="117">
        <v>10.2609052</v>
      </c>
      <c r="K512" s="117">
        <v>13.839814219999999</v>
      </c>
      <c r="L512" s="128">
        <v>34.879076990000002</v>
      </c>
      <c r="M512" s="129">
        <v>9165</v>
      </c>
      <c r="N512" s="130">
        <v>10792</v>
      </c>
      <c r="O512" s="131">
        <f t="shared" si="21"/>
        <v>20.865586012202897</v>
      </c>
      <c r="P512" s="132">
        <f t="shared" si="22"/>
        <v>24.569711319551953</v>
      </c>
      <c r="Q512" s="123">
        <v>2.0001820000000001</v>
      </c>
      <c r="R512" s="142">
        <v>0</v>
      </c>
      <c r="S512" s="124">
        <v>0</v>
      </c>
      <c r="T512" s="125">
        <f t="shared" si="23"/>
        <v>0</v>
      </c>
      <c r="U512" s="126">
        <v>0</v>
      </c>
    </row>
    <row r="513" spans="1:21">
      <c r="A513" s="141" t="s">
        <v>605</v>
      </c>
      <c r="B513" s="110">
        <v>49855</v>
      </c>
      <c r="C513" s="111">
        <v>317</v>
      </c>
      <c r="D513" s="112">
        <v>419</v>
      </c>
      <c r="E513" s="113">
        <v>0.63584394700000002</v>
      </c>
      <c r="F513" s="113">
        <v>0.84043726799999996</v>
      </c>
      <c r="G513" s="127">
        <v>32.176656149999999</v>
      </c>
      <c r="H513" s="115">
        <v>6265</v>
      </c>
      <c r="I513" s="116">
        <v>8174</v>
      </c>
      <c r="J513" s="117">
        <v>12.56644268</v>
      </c>
      <c r="K513" s="117">
        <v>16.395547090000001</v>
      </c>
      <c r="L513" s="128">
        <v>30.470869910000001</v>
      </c>
      <c r="M513" s="129">
        <v>6457</v>
      </c>
      <c r="N513" s="130">
        <v>8368</v>
      </c>
      <c r="O513" s="131">
        <f t="shared" si="21"/>
        <v>12.951559522615586</v>
      </c>
      <c r="P513" s="132">
        <f t="shared" si="22"/>
        <v>16.784675559121453</v>
      </c>
      <c r="Q513" s="123">
        <v>2.1772</v>
      </c>
      <c r="R513" s="142">
        <v>6211</v>
      </c>
      <c r="S513" s="124">
        <v>6211</v>
      </c>
      <c r="T513" s="134">
        <f t="shared" si="23"/>
        <v>12.458128572861298</v>
      </c>
      <c r="U513" s="133">
        <v>12.458128572861298</v>
      </c>
    </row>
    <row r="514" spans="1:21">
      <c r="A514" s="141" t="s">
        <v>606</v>
      </c>
      <c r="B514" s="110">
        <v>47611</v>
      </c>
      <c r="C514" s="111">
        <v>639</v>
      </c>
      <c r="D514" s="112">
        <v>886</v>
      </c>
      <c r="E514" s="113">
        <v>1.342126819</v>
      </c>
      <c r="F514" s="113">
        <v>1.8609144950000001</v>
      </c>
      <c r="G514" s="127">
        <v>38.654147100000003</v>
      </c>
      <c r="H514" s="115">
        <v>6748</v>
      </c>
      <c r="I514" s="116">
        <v>8737</v>
      </c>
      <c r="J514" s="117">
        <v>14.173195270000001</v>
      </c>
      <c r="K514" s="117">
        <v>18.35080129</v>
      </c>
      <c r="L514" s="128">
        <v>29.47540012</v>
      </c>
      <c r="M514" s="129">
        <v>6964</v>
      </c>
      <c r="N514" s="130">
        <v>9032</v>
      </c>
      <c r="O514" s="131">
        <f t="shared" si="21"/>
        <v>14.626871941358088</v>
      </c>
      <c r="P514" s="132">
        <f t="shared" si="22"/>
        <v>18.970405998613764</v>
      </c>
      <c r="Q514" s="123">
        <v>2.0844999999999998</v>
      </c>
      <c r="R514" s="142">
        <v>0</v>
      </c>
      <c r="S514" s="124">
        <v>0</v>
      </c>
      <c r="T514" s="125">
        <f t="shared" si="23"/>
        <v>0</v>
      </c>
      <c r="U514" s="126">
        <v>0</v>
      </c>
    </row>
    <row r="515" spans="1:21">
      <c r="A515" s="141" t="s">
        <v>607</v>
      </c>
      <c r="B515" s="110">
        <v>52011</v>
      </c>
      <c r="C515" s="111">
        <v>2910</v>
      </c>
      <c r="D515" s="112">
        <v>3303</v>
      </c>
      <c r="E515" s="113">
        <v>5.5949702950000004</v>
      </c>
      <c r="F515" s="113">
        <v>6.3505796849999996</v>
      </c>
      <c r="G515" s="127">
        <v>13.505154640000001</v>
      </c>
      <c r="H515" s="115">
        <v>4238</v>
      </c>
      <c r="I515" s="116">
        <v>5767</v>
      </c>
      <c r="J515" s="117">
        <v>8.1482763259999995</v>
      </c>
      <c r="K515" s="117">
        <v>11.088039070000001</v>
      </c>
      <c r="L515" s="128">
        <v>36.078338840000001</v>
      </c>
      <c r="M515" s="129">
        <v>6282</v>
      </c>
      <c r="N515" s="130">
        <v>7950</v>
      </c>
      <c r="O515" s="131">
        <f t="shared" ref="O515:O545" si="24">(M515/B515)*100</f>
        <v>12.078214223914172</v>
      </c>
      <c r="P515" s="132">
        <f t="shared" ref="P515:P545" si="25">(N515/B515)*100</f>
        <v>15.285228124819749</v>
      </c>
      <c r="Q515" s="123">
        <v>2.0197500000000002</v>
      </c>
      <c r="R515" s="142">
        <v>43</v>
      </c>
      <c r="S515" s="124">
        <v>162</v>
      </c>
      <c r="T515" s="134">
        <f t="shared" ref="T515:T545" si="26">((R515/B515)*100)</f>
        <v>8.2674818788333229E-2</v>
      </c>
      <c r="U515" s="126">
        <v>0.31147257310953452</v>
      </c>
    </row>
    <row r="516" spans="1:21">
      <c r="A516" s="141" t="s">
        <v>608</v>
      </c>
      <c r="B516" s="110">
        <v>59204</v>
      </c>
      <c r="C516" s="111">
        <v>26699</v>
      </c>
      <c r="D516" s="112">
        <v>35790</v>
      </c>
      <c r="E516" s="113">
        <v>45.09661509</v>
      </c>
      <c r="F516" s="113">
        <v>60.451996489999999</v>
      </c>
      <c r="G516" s="127">
        <v>34.049964420000002</v>
      </c>
      <c r="H516" s="115">
        <v>12729</v>
      </c>
      <c r="I516" s="116">
        <v>17967</v>
      </c>
      <c r="J516" s="117">
        <v>21.500236470000001</v>
      </c>
      <c r="K516" s="117">
        <v>30.347611650000001</v>
      </c>
      <c r="L516" s="128">
        <v>41.150129630000002</v>
      </c>
      <c r="M516" s="129">
        <v>31002</v>
      </c>
      <c r="N516" s="130">
        <v>39877</v>
      </c>
      <c r="O516" s="131">
        <f t="shared" si="24"/>
        <v>52.364705087494087</v>
      </c>
      <c r="P516" s="132">
        <f t="shared" si="25"/>
        <v>67.355246267144111</v>
      </c>
      <c r="Q516" s="123">
        <v>2.153</v>
      </c>
      <c r="R516" s="142">
        <v>59204</v>
      </c>
      <c r="S516" s="124">
        <v>59204</v>
      </c>
      <c r="T516" s="134">
        <f t="shared" si="26"/>
        <v>100</v>
      </c>
      <c r="U516" s="133">
        <v>100</v>
      </c>
    </row>
    <row r="517" spans="1:21">
      <c r="A517" s="141" t="s">
        <v>609</v>
      </c>
      <c r="B517" s="110">
        <v>46759</v>
      </c>
      <c r="C517" s="111">
        <v>877</v>
      </c>
      <c r="D517" s="112">
        <v>1733</v>
      </c>
      <c r="E517" s="113">
        <v>1.875574756</v>
      </c>
      <c r="F517" s="113">
        <v>3.706238371</v>
      </c>
      <c r="G517" s="127">
        <v>97.605473200000006</v>
      </c>
      <c r="H517" s="115">
        <v>4181</v>
      </c>
      <c r="I517" s="116">
        <v>5790</v>
      </c>
      <c r="J517" s="117">
        <v>8.9415941320000005</v>
      </c>
      <c r="K517" s="117">
        <v>12.38264291</v>
      </c>
      <c r="L517" s="128">
        <v>38.483616359999999</v>
      </c>
      <c r="M517" s="129">
        <v>4769</v>
      </c>
      <c r="N517" s="130">
        <v>6989</v>
      </c>
      <c r="O517" s="131">
        <f t="shared" si="24"/>
        <v>10.199106054449411</v>
      </c>
      <c r="P517" s="132">
        <f t="shared" si="25"/>
        <v>14.946855150880046</v>
      </c>
      <c r="Q517" s="123">
        <v>1.7791669999999999</v>
      </c>
      <c r="R517" s="142">
        <v>0</v>
      </c>
      <c r="S517" s="124">
        <v>0</v>
      </c>
      <c r="T517" s="125">
        <f t="shared" si="26"/>
        <v>0</v>
      </c>
      <c r="U517" s="126">
        <v>0</v>
      </c>
    </row>
    <row r="518" spans="1:21">
      <c r="A518" s="141" t="s">
        <v>610</v>
      </c>
      <c r="B518" s="110">
        <v>56194</v>
      </c>
      <c r="C518" s="111">
        <v>2231</v>
      </c>
      <c r="D518" s="112">
        <v>2577</v>
      </c>
      <c r="E518" s="113">
        <v>3.9701747520000001</v>
      </c>
      <c r="F518" s="113">
        <v>4.5858988500000004</v>
      </c>
      <c r="G518" s="127">
        <v>15.50874048</v>
      </c>
      <c r="H518" s="115">
        <v>11005</v>
      </c>
      <c r="I518" s="116">
        <v>12487</v>
      </c>
      <c r="J518" s="117">
        <v>19.58394135</v>
      </c>
      <c r="K518" s="117">
        <v>22.22123358</v>
      </c>
      <c r="L518" s="128">
        <v>13.466606090000001</v>
      </c>
      <c r="M518" s="129">
        <v>11734</v>
      </c>
      <c r="N518" s="130">
        <v>13256</v>
      </c>
      <c r="O518" s="131">
        <f t="shared" si="24"/>
        <v>20.881232871836851</v>
      </c>
      <c r="P518" s="132">
        <f t="shared" si="25"/>
        <v>23.589707086165781</v>
      </c>
      <c r="Q518" s="123">
        <v>2.1892860000000001</v>
      </c>
      <c r="R518" s="142">
        <v>159</v>
      </c>
      <c r="S518" s="124">
        <v>719</v>
      </c>
      <c r="T518" s="134">
        <f t="shared" si="26"/>
        <v>0.28294835747588709</v>
      </c>
      <c r="U518" s="133">
        <v>1.2794960316047976</v>
      </c>
    </row>
    <row r="519" spans="1:21">
      <c r="A519" s="141" t="s">
        <v>611</v>
      </c>
      <c r="B519" s="110">
        <v>50127</v>
      </c>
      <c r="C519" s="111">
        <v>1453</v>
      </c>
      <c r="D519" s="112">
        <v>1717</v>
      </c>
      <c r="E519" s="113">
        <v>2.8986374609999999</v>
      </c>
      <c r="F519" s="113">
        <v>3.4252997390000002</v>
      </c>
      <c r="G519" s="127">
        <v>18.169304889999999</v>
      </c>
      <c r="H519" s="115">
        <v>6386</v>
      </c>
      <c r="I519" s="116">
        <v>8464</v>
      </c>
      <c r="J519" s="117">
        <v>12.73964131</v>
      </c>
      <c r="K519" s="117">
        <v>16.885111819999999</v>
      </c>
      <c r="L519" s="128">
        <v>32.539931099999997</v>
      </c>
      <c r="M519" s="129">
        <v>7591</v>
      </c>
      <c r="N519" s="130">
        <v>9789</v>
      </c>
      <c r="O519" s="131">
        <f t="shared" si="24"/>
        <v>15.143535420033116</v>
      </c>
      <c r="P519" s="132">
        <f t="shared" si="25"/>
        <v>19.528397869411695</v>
      </c>
      <c r="Q519" s="123">
        <v>2.09775</v>
      </c>
      <c r="R519" s="142">
        <v>618</v>
      </c>
      <c r="S519" s="124">
        <v>7091</v>
      </c>
      <c r="T519" s="134">
        <f t="shared" si="26"/>
        <v>1.2328685139745048</v>
      </c>
      <c r="U519" s="133">
        <v>14.146068984778662</v>
      </c>
    </row>
    <row r="520" spans="1:21">
      <c r="A520" s="141" t="s">
        <v>612</v>
      </c>
      <c r="B520" s="110">
        <v>53794</v>
      </c>
      <c r="C520" s="111">
        <v>7367</v>
      </c>
      <c r="D520" s="112">
        <v>8760</v>
      </c>
      <c r="E520" s="113">
        <v>13.69483586</v>
      </c>
      <c r="F520" s="113">
        <v>16.284343979999999</v>
      </c>
      <c r="G520" s="127">
        <v>18.90864667</v>
      </c>
      <c r="H520" s="115">
        <v>5514</v>
      </c>
      <c r="I520" s="116">
        <v>7269</v>
      </c>
      <c r="J520" s="117">
        <v>10.250213779999999</v>
      </c>
      <c r="K520" s="117">
        <v>13.5126594</v>
      </c>
      <c r="L520" s="128">
        <v>31.82807399</v>
      </c>
      <c r="M520" s="129">
        <v>11240</v>
      </c>
      <c r="N520" s="130">
        <v>13837</v>
      </c>
      <c r="O520" s="131">
        <f t="shared" si="24"/>
        <v>20.894523552812579</v>
      </c>
      <c r="P520" s="132">
        <f t="shared" si="25"/>
        <v>25.722199501803171</v>
      </c>
      <c r="Q520" s="123">
        <v>1.8089999999999999</v>
      </c>
      <c r="R520" s="142">
        <v>0</v>
      </c>
      <c r="S520" s="124">
        <v>0</v>
      </c>
      <c r="T520" s="125">
        <f t="shared" si="26"/>
        <v>0</v>
      </c>
      <c r="U520" s="126">
        <v>0</v>
      </c>
    </row>
    <row r="521" spans="1:21">
      <c r="A521" s="141" t="s">
        <v>613</v>
      </c>
      <c r="B521" s="110">
        <v>46117</v>
      </c>
      <c r="C521" s="111">
        <v>29240</v>
      </c>
      <c r="D521" s="112">
        <v>30820</v>
      </c>
      <c r="E521" s="113">
        <v>63.403950819999999</v>
      </c>
      <c r="F521" s="113">
        <v>66.830019300000004</v>
      </c>
      <c r="G521" s="127">
        <v>5.403556772</v>
      </c>
      <c r="H521" s="115">
        <v>8132</v>
      </c>
      <c r="I521" s="116">
        <v>11754</v>
      </c>
      <c r="J521" s="117">
        <v>17.63341067</v>
      </c>
      <c r="K521" s="117">
        <v>25.487347400000001</v>
      </c>
      <c r="L521" s="128">
        <v>44.540088539999999</v>
      </c>
      <c r="M521" s="129">
        <v>30262</v>
      </c>
      <c r="N521" s="130">
        <v>32181</v>
      </c>
      <c r="O521" s="131">
        <f t="shared" si="24"/>
        <v>65.620053342585166</v>
      </c>
      <c r="P521" s="132">
        <f t="shared" si="25"/>
        <v>69.7812086649175</v>
      </c>
      <c r="Q521" s="123">
        <v>1.9570000000000001</v>
      </c>
      <c r="R521" s="142">
        <v>0</v>
      </c>
      <c r="S521" s="124">
        <v>0</v>
      </c>
      <c r="T521" s="125">
        <f t="shared" si="26"/>
        <v>0</v>
      </c>
      <c r="U521" s="126">
        <v>0</v>
      </c>
    </row>
    <row r="522" spans="1:21">
      <c r="A522" s="141" t="s">
        <v>614</v>
      </c>
      <c r="B522" s="110">
        <v>45341</v>
      </c>
      <c r="C522" s="111">
        <v>2904</v>
      </c>
      <c r="D522" s="112">
        <v>3305</v>
      </c>
      <c r="E522" s="113">
        <v>6.4047991880000001</v>
      </c>
      <c r="F522" s="113">
        <v>7.2892084429999997</v>
      </c>
      <c r="G522" s="127">
        <v>13.808539939999999</v>
      </c>
      <c r="H522" s="115">
        <v>3483</v>
      </c>
      <c r="I522" s="116">
        <v>4645</v>
      </c>
      <c r="J522" s="117">
        <v>7.6817891090000003</v>
      </c>
      <c r="K522" s="117">
        <v>10.244590990000001</v>
      </c>
      <c r="L522" s="128">
        <v>33.362044210000001</v>
      </c>
      <c r="M522" s="129">
        <v>5938</v>
      </c>
      <c r="N522" s="130">
        <v>7333</v>
      </c>
      <c r="O522" s="131">
        <f t="shared" si="24"/>
        <v>13.096314593855451</v>
      </c>
      <c r="P522" s="132">
        <f t="shared" si="25"/>
        <v>16.173000154385655</v>
      </c>
      <c r="Q522" s="123">
        <v>2.011333</v>
      </c>
      <c r="R522" s="142">
        <v>0</v>
      </c>
      <c r="S522" s="124">
        <v>0</v>
      </c>
      <c r="T522" s="125">
        <f t="shared" si="26"/>
        <v>0</v>
      </c>
      <c r="U522" s="126">
        <v>0</v>
      </c>
    </row>
    <row r="523" spans="1:21">
      <c r="A523" s="141" t="s">
        <v>615</v>
      </c>
      <c r="B523" s="110">
        <v>49414</v>
      </c>
      <c r="C523" s="111">
        <v>2003</v>
      </c>
      <c r="D523" s="112">
        <v>2821</v>
      </c>
      <c r="E523" s="113">
        <v>4.0535071030000003</v>
      </c>
      <c r="F523" s="113">
        <v>5.708908407</v>
      </c>
      <c r="G523" s="127">
        <v>40.838741890000001</v>
      </c>
      <c r="H523" s="115">
        <v>5825</v>
      </c>
      <c r="I523" s="116">
        <v>8074</v>
      </c>
      <c r="J523" s="117">
        <v>11.788157200000001</v>
      </c>
      <c r="K523" s="117">
        <v>16.339498930000001</v>
      </c>
      <c r="L523" s="128">
        <v>38.609442059999999</v>
      </c>
      <c r="M523" s="129">
        <v>6991</v>
      </c>
      <c r="N523" s="130">
        <v>9507</v>
      </c>
      <c r="O523" s="131">
        <f t="shared" si="24"/>
        <v>14.147812360869388</v>
      </c>
      <c r="P523" s="132">
        <f t="shared" si="25"/>
        <v>19.239486785121628</v>
      </c>
      <c r="Q523" s="123">
        <v>1.7153750000000001</v>
      </c>
      <c r="R523" s="142">
        <v>0</v>
      </c>
      <c r="S523" s="124">
        <v>0</v>
      </c>
      <c r="T523" s="125">
        <f t="shared" si="26"/>
        <v>0</v>
      </c>
      <c r="U523" s="126">
        <v>0</v>
      </c>
    </row>
    <row r="524" spans="1:21">
      <c r="A524" s="141" t="s">
        <v>616</v>
      </c>
      <c r="B524" s="110">
        <v>44051</v>
      </c>
      <c r="C524" s="111">
        <v>1161</v>
      </c>
      <c r="D524" s="112">
        <v>1481</v>
      </c>
      <c r="E524" s="113">
        <v>2.6355814849999999</v>
      </c>
      <c r="F524" s="113">
        <v>3.3620122129999999</v>
      </c>
      <c r="G524" s="127">
        <v>27.562446170000001</v>
      </c>
      <c r="H524" s="115">
        <v>5936</v>
      </c>
      <c r="I524" s="116">
        <v>7770</v>
      </c>
      <c r="J524" s="117">
        <v>13.475289999999999</v>
      </c>
      <c r="K524" s="117">
        <v>17.63864611</v>
      </c>
      <c r="L524" s="128">
        <v>30.896226420000001</v>
      </c>
      <c r="M524" s="129">
        <v>6472</v>
      </c>
      <c r="N524" s="130">
        <v>8389</v>
      </c>
      <c r="O524" s="131">
        <f t="shared" si="24"/>
        <v>14.692061474200358</v>
      </c>
      <c r="P524" s="132">
        <f t="shared" si="25"/>
        <v>19.043835554243945</v>
      </c>
      <c r="Q524" s="123">
        <v>1.825</v>
      </c>
      <c r="R524" s="142">
        <v>0</v>
      </c>
      <c r="S524" s="124">
        <v>0</v>
      </c>
      <c r="T524" s="125">
        <f t="shared" si="26"/>
        <v>0</v>
      </c>
      <c r="U524" s="126">
        <v>0</v>
      </c>
    </row>
    <row r="525" spans="1:21">
      <c r="A525" s="141" t="s">
        <v>617</v>
      </c>
      <c r="B525" s="110">
        <v>52189</v>
      </c>
      <c r="C525" s="111">
        <v>1865</v>
      </c>
      <c r="D525" s="112">
        <v>2025</v>
      </c>
      <c r="E525" s="113">
        <v>3.5735499819999998</v>
      </c>
      <c r="F525" s="113">
        <v>3.8801279960000001</v>
      </c>
      <c r="G525" s="127">
        <v>8.5790884720000005</v>
      </c>
      <c r="H525" s="115">
        <v>6614</v>
      </c>
      <c r="I525" s="116">
        <v>8602</v>
      </c>
      <c r="J525" s="117">
        <v>12.67316868</v>
      </c>
      <c r="K525" s="117">
        <v>16.482400510000002</v>
      </c>
      <c r="L525" s="128">
        <v>30.057453890000001</v>
      </c>
      <c r="M525" s="129">
        <v>7689</v>
      </c>
      <c r="N525" s="130">
        <v>9664</v>
      </c>
      <c r="O525" s="131">
        <f t="shared" si="24"/>
        <v>14.732989710475389</v>
      </c>
      <c r="P525" s="132">
        <f t="shared" si="25"/>
        <v>18.51731207725766</v>
      </c>
      <c r="Q525" s="123">
        <v>1.8254999999999999</v>
      </c>
      <c r="R525" s="142">
        <v>0</v>
      </c>
      <c r="S525" s="124">
        <v>0</v>
      </c>
      <c r="T525" s="125">
        <f t="shared" si="26"/>
        <v>0</v>
      </c>
      <c r="U525" s="126">
        <v>0</v>
      </c>
    </row>
    <row r="526" spans="1:21">
      <c r="A526" s="141" t="s">
        <v>618</v>
      </c>
      <c r="B526" s="110">
        <v>49015</v>
      </c>
      <c r="C526" s="111">
        <v>3488</v>
      </c>
      <c r="D526" s="112">
        <v>4565</v>
      </c>
      <c r="E526" s="113">
        <v>7.1161889220000001</v>
      </c>
      <c r="F526" s="113">
        <v>9.313475467</v>
      </c>
      <c r="G526" s="127">
        <v>30.87729358</v>
      </c>
      <c r="H526" s="115">
        <v>11712</v>
      </c>
      <c r="I526" s="116">
        <v>15662</v>
      </c>
      <c r="J526" s="117">
        <v>23.8947261</v>
      </c>
      <c r="K526" s="117">
        <v>31.953483630000001</v>
      </c>
      <c r="L526" s="128">
        <v>33.726092899999998</v>
      </c>
      <c r="M526" s="129">
        <v>13749</v>
      </c>
      <c r="N526" s="130">
        <v>17714</v>
      </c>
      <c r="O526" s="131">
        <f t="shared" si="24"/>
        <v>28.050596756095075</v>
      </c>
      <c r="P526" s="132">
        <f t="shared" si="25"/>
        <v>36.13995715597266</v>
      </c>
      <c r="Q526" s="123">
        <v>2.1604999999999999</v>
      </c>
      <c r="R526" s="142">
        <v>42578</v>
      </c>
      <c r="S526" s="124">
        <v>49015</v>
      </c>
      <c r="T526" s="134">
        <f t="shared" si="26"/>
        <v>86.867285524839332</v>
      </c>
      <c r="U526" s="133">
        <v>100</v>
      </c>
    </row>
    <row r="527" spans="1:21">
      <c r="A527" s="141" t="s">
        <v>619</v>
      </c>
      <c r="B527" s="110">
        <v>48664</v>
      </c>
      <c r="C527" s="111">
        <v>684</v>
      </c>
      <c r="D527" s="112">
        <v>1096</v>
      </c>
      <c r="E527" s="113">
        <v>1.405556469</v>
      </c>
      <c r="F527" s="113">
        <v>2.2521782020000001</v>
      </c>
      <c r="G527" s="127">
        <v>60.233918129999999</v>
      </c>
      <c r="H527" s="115">
        <v>3023</v>
      </c>
      <c r="I527" s="116">
        <v>4100</v>
      </c>
      <c r="J527" s="117">
        <v>6.2119842179999996</v>
      </c>
      <c r="K527" s="117">
        <v>8.4251191849999998</v>
      </c>
      <c r="L527" s="128">
        <v>35.626860729999997</v>
      </c>
      <c r="M527" s="129">
        <v>3439</v>
      </c>
      <c r="N527" s="130">
        <v>4784</v>
      </c>
      <c r="O527" s="131">
        <f t="shared" si="24"/>
        <v>7.0668255794838073</v>
      </c>
      <c r="P527" s="132">
        <f t="shared" si="25"/>
        <v>9.8306756534604638</v>
      </c>
      <c r="Q527" s="123">
        <v>2.1104440000000002</v>
      </c>
      <c r="R527" s="142">
        <v>0</v>
      </c>
      <c r="S527" s="124">
        <v>3723</v>
      </c>
      <c r="T527" s="125">
        <f t="shared" si="26"/>
        <v>0</v>
      </c>
      <c r="U527" s="133">
        <v>7.6504192010521122</v>
      </c>
    </row>
    <row r="528" spans="1:21">
      <c r="A528" s="141" t="s">
        <v>620</v>
      </c>
      <c r="B528" s="110">
        <v>48531</v>
      </c>
      <c r="C528" s="111">
        <v>12384</v>
      </c>
      <c r="D528" s="112">
        <v>13296</v>
      </c>
      <c r="E528" s="113">
        <v>25.51771033</v>
      </c>
      <c r="F528" s="113">
        <v>27.396921559999999</v>
      </c>
      <c r="G528" s="127">
        <v>7.3643410850000004</v>
      </c>
      <c r="H528" s="115">
        <v>7782</v>
      </c>
      <c r="I528" s="116">
        <v>10217</v>
      </c>
      <c r="J528" s="117">
        <v>16.035111579999999</v>
      </c>
      <c r="K528" s="117">
        <v>21.052523130000001</v>
      </c>
      <c r="L528" s="128">
        <v>31.290156769999999</v>
      </c>
      <c r="M528" s="129">
        <v>17322</v>
      </c>
      <c r="N528" s="130">
        <v>19624</v>
      </c>
      <c r="O528" s="131">
        <f t="shared" si="24"/>
        <v>35.692650058725349</v>
      </c>
      <c r="P528" s="132">
        <f t="shared" si="25"/>
        <v>40.436009973006939</v>
      </c>
      <c r="Q528" s="123">
        <v>2.173333</v>
      </c>
      <c r="R528" s="142">
        <v>11016</v>
      </c>
      <c r="S528" s="124">
        <v>23968</v>
      </c>
      <c r="T528" s="134">
        <f t="shared" si="26"/>
        <v>22.698893490758483</v>
      </c>
      <c r="U528" s="133">
        <v>49.386989759123033</v>
      </c>
    </row>
    <row r="529" spans="1:21">
      <c r="A529" s="141" t="s">
        <v>621</v>
      </c>
      <c r="B529" s="110">
        <v>42136</v>
      </c>
      <c r="C529" s="111">
        <v>1246</v>
      </c>
      <c r="D529" s="112">
        <v>1980</v>
      </c>
      <c r="E529" s="113">
        <v>2.9570913230000002</v>
      </c>
      <c r="F529" s="113">
        <v>4.6990696789999999</v>
      </c>
      <c r="G529" s="127">
        <v>58.908507219999997</v>
      </c>
      <c r="H529" s="115">
        <v>4574</v>
      </c>
      <c r="I529" s="116">
        <v>6103</v>
      </c>
      <c r="J529" s="117">
        <v>10.85532561</v>
      </c>
      <c r="K529" s="117">
        <v>14.484051640000001</v>
      </c>
      <c r="L529" s="128">
        <v>33.428071709999998</v>
      </c>
      <c r="M529" s="129">
        <v>5572</v>
      </c>
      <c r="N529" s="130">
        <v>7461</v>
      </c>
      <c r="O529" s="131">
        <f t="shared" si="24"/>
        <v>13.223846591987847</v>
      </c>
      <c r="P529" s="132">
        <f t="shared" si="25"/>
        <v>17.706948927283083</v>
      </c>
      <c r="Q529" s="123">
        <v>1.776</v>
      </c>
      <c r="R529" s="142">
        <v>0</v>
      </c>
      <c r="S529" s="124">
        <v>0</v>
      </c>
      <c r="T529" s="125">
        <f t="shared" si="26"/>
        <v>0</v>
      </c>
      <c r="U529" s="126">
        <v>0</v>
      </c>
    </row>
    <row r="530" spans="1:21">
      <c r="A530" s="141" t="s">
        <v>622</v>
      </c>
      <c r="B530" s="110">
        <v>49230</v>
      </c>
      <c r="C530" s="111">
        <v>1006</v>
      </c>
      <c r="D530" s="112">
        <v>1244</v>
      </c>
      <c r="E530" s="113">
        <v>2.0434694289999999</v>
      </c>
      <c r="F530" s="113">
        <v>2.5269144830000001</v>
      </c>
      <c r="G530" s="127">
        <v>23.658051690000001</v>
      </c>
      <c r="H530" s="115">
        <v>4006</v>
      </c>
      <c r="I530" s="116">
        <v>5320</v>
      </c>
      <c r="J530" s="117">
        <v>8.1373146460000001</v>
      </c>
      <c r="K530" s="117">
        <v>10.80641885</v>
      </c>
      <c r="L530" s="128">
        <v>32.800798800000003</v>
      </c>
      <c r="M530" s="129">
        <v>4726</v>
      </c>
      <c r="N530" s="130">
        <v>6219</v>
      </c>
      <c r="O530" s="131">
        <f t="shared" si="24"/>
        <v>9.5998374974608982</v>
      </c>
      <c r="P530" s="132">
        <f t="shared" si="25"/>
        <v>12.632541133455211</v>
      </c>
      <c r="Q530" s="123">
        <v>2.1631109999999998</v>
      </c>
      <c r="R530" s="142">
        <v>45686</v>
      </c>
      <c r="S530" s="124">
        <v>45831</v>
      </c>
      <c r="T530" s="134">
        <f t="shared" si="26"/>
        <v>92.801137517773711</v>
      </c>
      <c r="U530" s="133">
        <v>93.095673369896403</v>
      </c>
    </row>
    <row r="531" spans="1:21">
      <c r="A531" s="141" t="s">
        <v>623</v>
      </c>
      <c r="B531" s="110">
        <v>47717</v>
      </c>
      <c r="C531" s="111">
        <v>1973</v>
      </c>
      <c r="D531" s="112">
        <v>2749</v>
      </c>
      <c r="E531" s="113">
        <v>4.1347947270000001</v>
      </c>
      <c r="F531" s="113">
        <v>5.7610495210000003</v>
      </c>
      <c r="G531" s="127">
        <v>39.330968069999997</v>
      </c>
      <c r="H531" s="115">
        <v>3502</v>
      </c>
      <c r="I531" s="116">
        <v>4769</v>
      </c>
      <c r="J531" s="117">
        <v>7.3391034639999999</v>
      </c>
      <c r="K531" s="117">
        <v>9.9943416389999999</v>
      </c>
      <c r="L531" s="128">
        <v>36.179326099999997</v>
      </c>
      <c r="M531" s="129">
        <v>5040</v>
      </c>
      <c r="N531" s="130">
        <v>6721</v>
      </c>
      <c r="O531" s="131">
        <f t="shared" si="24"/>
        <v>10.562273403608776</v>
      </c>
      <c r="P531" s="132">
        <f t="shared" si="25"/>
        <v>14.085126893979085</v>
      </c>
      <c r="Q531" s="123">
        <v>2.1514549999999999</v>
      </c>
      <c r="R531" s="142">
        <v>8045</v>
      </c>
      <c r="S531" s="124">
        <v>18967</v>
      </c>
      <c r="T531" s="134">
        <f t="shared" si="26"/>
        <v>16.859819351593771</v>
      </c>
      <c r="U531" s="133">
        <v>39.748936437747552</v>
      </c>
    </row>
    <row r="532" spans="1:21">
      <c r="A532" s="141" t="s">
        <v>624</v>
      </c>
      <c r="B532" s="110">
        <v>46411</v>
      </c>
      <c r="C532" s="111">
        <v>2307</v>
      </c>
      <c r="D532" s="112">
        <v>3627</v>
      </c>
      <c r="E532" s="113">
        <v>4.9708043350000004</v>
      </c>
      <c r="F532" s="113">
        <v>7.8149576610000002</v>
      </c>
      <c r="G532" s="127">
        <v>57.21716515</v>
      </c>
      <c r="H532" s="115">
        <v>6416</v>
      </c>
      <c r="I532" s="116">
        <v>8230</v>
      </c>
      <c r="J532" s="117">
        <v>13.824308889999999</v>
      </c>
      <c r="K532" s="117">
        <v>17.732865050000001</v>
      </c>
      <c r="L532" s="128">
        <v>28.27306733</v>
      </c>
      <c r="M532" s="129">
        <v>8370</v>
      </c>
      <c r="N532" s="130">
        <v>11089</v>
      </c>
      <c r="O532" s="131">
        <f t="shared" si="24"/>
        <v>18.034517678998512</v>
      </c>
      <c r="P532" s="132">
        <f t="shared" si="25"/>
        <v>23.893042597660038</v>
      </c>
      <c r="Q532" s="123">
        <v>2.1800000000000002</v>
      </c>
      <c r="R532" s="142">
        <v>0</v>
      </c>
      <c r="S532" s="124">
        <v>0</v>
      </c>
      <c r="T532" s="125">
        <f t="shared" si="26"/>
        <v>0</v>
      </c>
      <c r="U532" s="126">
        <v>0</v>
      </c>
    </row>
    <row r="533" spans="1:21">
      <c r="A533" s="141" t="s">
        <v>625</v>
      </c>
      <c r="B533" s="110">
        <v>44617</v>
      </c>
      <c r="C533" s="111">
        <v>1788</v>
      </c>
      <c r="D533" s="112">
        <v>1986</v>
      </c>
      <c r="E533" s="113">
        <v>4.0074411100000003</v>
      </c>
      <c r="F533" s="113">
        <v>4.4512181460000004</v>
      </c>
      <c r="G533" s="127">
        <v>11.0738255</v>
      </c>
      <c r="H533" s="115">
        <v>5081</v>
      </c>
      <c r="I533" s="116">
        <v>6702</v>
      </c>
      <c r="J533" s="117">
        <v>11.388035950000001</v>
      </c>
      <c r="K533" s="117">
        <v>15.02118027</v>
      </c>
      <c r="L533" s="128">
        <v>31.903168669999999</v>
      </c>
      <c r="M533" s="129">
        <v>6433</v>
      </c>
      <c r="N533" s="130">
        <v>8066</v>
      </c>
      <c r="O533" s="131">
        <f t="shared" si="24"/>
        <v>14.418271062599459</v>
      </c>
      <c r="P533" s="132">
        <f t="shared" si="25"/>
        <v>18.078310957706702</v>
      </c>
      <c r="Q533" s="123">
        <v>2.1818330000000001</v>
      </c>
      <c r="R533" s="142">
        <v>1820</v>
      </c>
      <c r="S533" s="124">
        <v>4256</v>
      </c>
      <c r="T533" s="134">
        <f t="shared" si="26"/>
        <v>4.0791626510074632</v>
      </c>
      <c r="U533" s="133">
        <v>9.5389649685097613</v>
      </c>
    </row>
    <row r="534" spans="1:21">
      <c r="A534" s="141" t="s">
        <v>626</v>
      </c>
      <c r="B534" s="110">
        <v>47051</v>
      </c>
      <c r="C534" s="111">
        <v>206</v>
      </c>
      <c r="D534" s="112">
        <v>331</v>
      </c>
      <c r="E534" s="113">
        <v>0.43782278800000002</v>
      </c>
      <c r="F534" s="113">
        <v>0.70349195600000003</v>
      </c>
      <c r="G534" s="127">
        <v>60.679611649999998</v>
      </c>
      <c r="H534" s="115">
        <v>8535</v>
      </c>
      <c r="I534" s="116">
        <v>10877</v>
      </c>
      <c r="J534" s="117">
        <v>18.13989076</v>
      </c>
      <c r="K534" s="117">
        <v>23.117468280000001</v>
      </c>
      <c r="L534" s="128">
        <v>27.439953129999999</v>
      </c>
      <c r="M534" s="129">
        <v>8651</v>
      </c>
      <c r="N534" s="130">
        <v>11060</v>
      </c>
      <c r="O534" s="131">
        <f t="shared" si="24"/>
        <v>18.386431744277488</v>
      </c>
      <c r="P534" s="132">
        <f t="shared" si="25"/>
        <v>23.506407940320077</v>
      </c>
      <c r="Q534" s="123">
        <v>2.0619999999999998</v>
      </c>
      <c r="R534" s="142">
        <v>0</v>
      </c>
      <c r="S534" s="124">
        <v>0</v>
      </c>
      <c r="T534" s="125">
        <f t="shared" si="26"/>
        <v>0</v>
      </c>
      <c r="U534" s="126">
        <v>0</v>
      </c>
    </row>
    <row r="535" spans="1:21">
      <c r="A535" s="141" t="s">
        <v>627</v>
      </c>
      <c r="B535" s="110">
        <v>52201</v>
      </c>
      <c r="C535" s="111">
        <v>1409</v>
      </c>
      <c r="D535" s="112">
        <v>1481</v>
      </c>
      <c r="E535" s="113">
        <v>2.6991820080000002</v>
      </c>
      <c r="F535" s="113">
        <v>2.8371103999999998</v>
      </c>
      <c r="G535" s="127">
        <v>5.1100070970000004</v>
      </c>
      <c r="H535" s="115">
        <v>8771</v>
      </c>
      <c r="I535" s="116">
        <v>11285</v>
      </c>
      <c r="J535" s="117">
        <v>16.802360109999999</v>
      </c>
      <c r="K535" s="117">
        <v>21.6183598</v>
      </c>
      <c r="L535" s="128">
        <v>28.66263824</v>
      </c>
      <c r="M535" s="129">
        <v>9383</v>
      </c>
      <c r="N535" s="130">
        <v>11815</v>
      </c>
      <c r="O535" s="131">
        <f t="shared" si="24"/>
        <v>17.974751441543265</v>
      </c>
      <c r="P535" s="132">
        <f t="shared" si="25"/>
        <v>22.633666021723723</v>
      </c>
      <c r="Q535" s="123">
        <v>2.0680000000000001</v>
      </c>
      <c r="R535" s="142">
        <v>0</v>
      </c>
      <c r="S535" s="124">
        <v>0</v>
      </c>
      <c r="T535" s="125">
        <f t="shared" si="26"/>
        <v>0</v>
      </c>
      <c r="U535" s="126">
        <v>0</v>
      </c>
    </row>
    <row r="536" spans="1:21">
      <c r="A536" s="141" t="s">
        <v>628</v>
      </c>
      <c r="B536" s="110">
        <v>50941</v>
      </c>
      <c r="C536" s="111">
        <v>868</v>
      </c>
      <c r="D536" s="112">
        <v>1024</v>
      </c>
      <c r="E536" s="113">
        <v>1.703932</v>
      </c>
      <c r="F536" s="113">
        <v>2.010168626</v>
      </c>
      <c r="G536" s="127">
        <v>17.97235023</v>
      </c>
      <c r="H536" s="115">
        <v>9431</v>
      </c>
      <c r="I536" s="116">
        <v>11679</v>
      </c>
      <c r="J536" s="117">
        <v>18.51357453</v>
      </c>
      <c r="K536" s="117">
        <v>22.926522840000001</v>
      </c>
      <c r="L536" s="128">
        <v>23.836284590000002</v>
      </c>
      <c r="M536" s="129">
        <v>9631</v>
      </c>
      <c r="N536" s="130">
        <v>11819</v>
      </c>
      <c r="O536" s="131">
        <f t="shared" si="24"/>
        <v>18.906185587247993</v>
      </c>
      <c r="P536" s="132">
        <f t="shared" si="25"/>
        <v>23.201350582045897</v>
      </c>
      <c r="Q536" s="123">
        <v>2.0505</v>
      </c>
      <c r="R536" s="142">
        <v>0</v>
      </c>
      <c r="S536" s="124">
        <v>0</v>
      </c>
      <c r="T536" s="125">
        <f t="shared" si="26"/>
        <v>0</v>
      </c>
      <c r="U536" s="126">
        <v>0</v>
      </c>
    </row>
    <row r="537" spans="1:21">
      <c r="A537" s="141" t="s">
        <v>629</v>
      </c>
      <c r="B537" s="110">
        <v>49384</v>
      </c>
      <c r="C537" s="111">
        <v>1473</v>
      </c>
      <c r="D537" s="112">
        <v>1984</v>
      </c>
      <c r="E537" s="113">
        <v>2.9827474490000001</v>
      </c>
      <c r="F537" s="113">
        <v>4.0174955450000001</v>
      </c>
      <c r="G537" s="127">
        <v>34.691106589999997</v>
      </c>
      <c r="H537" s="115">
        <v>7528</v>
      </c>
      <c r="I537" s="116">
        <v>9329</v>
      </c>
      <c r="J537" s="117">
        <v>15.243803659999999</v>
      </c>
      <c r="K537" s="117">
        <v>18.890733839999999</v>
      </c>
      <c r="L537" s="128">
        <v>23.924016999999999</v>
      </c>
      <c r="M537" s="129">
        <v>8565</v>
      </c>
      <c r="N537" s="130">
        <v>10710</v>
      </c>
      <c r="O537" s="131">
        <f t="shared" si="24"/>
        <v>17.343674064474325</v>
      </c>
      <c r="P537" s="132">
        <f t="shared" si="25"/>
        <v>21.687186133160537</v>
      </c>
      <c r="Q537" s="123">
        <v>2.1080000000000001</v>
      </c>
      <c r="R537" s="142">
        <v>0</v>
      </c>
      <c r="S537" s="124">
        <v>0</v>
      </c>
      <c r="T537" s="125">
        <f t="shared" si="26"/>
        <v>0</v>
      </c>
      <c r="U537" s="126">
        <v>0</v>
      </c>
    </row>
    <row r="538" spans="1:21">
      <c r="A538" s="141" t="s">
        <v>630</v>
      </c>
      <c r="B538" s="110">
        <v>51298</v>
      </c>
      <c r="C538" s="111">
        <v>2765</v>
      </c>
      <c r="D538" s="112">
        <v>5892</v>
      </c>
      <c r="E538" s="113">
        <v>5.3900736870000001</v>
      </c>
      <c r="F538" s="113">
        <v>11.485827909999999</v>
      </c>
      <c r="G538" s="127">
        <v>113.0922242</v>
      </c>
      <c r="H538" s="115">
        <v>7890</v>
      </c>
      <c r="I538" s="116">
        <v>9852</v>
      </c>
      <c r="J538" s="117">
        <v>15.3807166</v>
      </c>
      <c r="K538" s="117">
        <v>19.205427109999999</v>
      </c>
      <c r="L538" s="128">
        <v>24.866920149999999</v>
      </c>
      <c r="M538" s="129">
        <v>9802</v>
      </c>
      <c r="N538" s="130">
        <v>14156</v>
      </c>
      <c r="O538" s="131">
        <f t="shared" si="24"/>
        <v>19.107957425240752</v>
      </c>
      <c r="P538" s="132">
        <f t="shared" si="25"/>
        <v>27.595617762875747</v>
      </c>
      <c r="Q538" s="123">
        <v>1.8774999999999999</v>
      </c>
      <c r="R538" s="142">
        <v>0</v>
      </c>
      <c r="S538" s="124">
        <v>0</v>
      </c>
      <c r="T538" s="125">
        <f t="shared" si="26"/>
        <v>0</v>
      </c>
      <c r="U538" s="126">
        <v>0</v>
      </c>
    </row>
    <row r="539" spans="1:21">
      <c r="A539" s="141" t="s">
        <v>631</v>
      </c>
      <c r="B539" s="110">
        <v>49849</v>
      </c>
      <c r="C539" s="111">
        <v>2496</v>
      </c>
      <c r="D539" s="112">
        <v>3819</v>
      </c>
      <c r="E539" s="113">
        <v>5.0071215069999999</v>
      </c>
      <c r="F539" s="113">
        <v>7.6611366329999999</v>
      </c>
      <c r="G539" s="127">
        <v>53.00480769</v>
      </c>
      <c r="H539" s="115">
        <v>7616</v>
      </c>
      <c r="I539" s="116">
        <v>9630</v>
      </c>
      <c r="J539" s="117">
        <v>15.278139980000001</v>
      </c>
      <c r="K539" s="117">
        <v>19.318341390000001</v>
      </c>
      <c r="L539" s="128">
        <v>26.444327730000001</v>
      </c>
      <c r="M539" s="129">
        <v>8450</v>
      </c>
      <c r="N539" s="130">
        <v>10993</v>
      </c>
      <c r="O539" s="131">
        <f t="shared" si="24"/>
        <v>16.951192601657002</v>
      </c>
      <c r="P539" s="132">
        <f t="shared" si="25"/>
        <v>22.052598848522539</v>
      </c>
      <c r="Q539" s="123">
        <v>2.0914999999999999</v>
      </c>
      <c r="R539" s="142">
        <v>5704</v>
      </c>
      <c r="S539" s="124">
        <v>5704</v>
      </c>
      <c r="T539" s="134">
        <f t="shared" si="26"/>
        <v>11.442556520692492</v>
      </c>
      <c r="U539" s="133">
        <v>11.442556520692492</v>
      </c>
    </row>
    <row r="540" spans="1:21">
      <c r="A540" s="141" t="s">
        <v>632</v>
      </c>
      <c r="B540" s="110">
        <v>46149</v>
      </c>
      <c r="C540" s="111">
        <v>1241</v>
      </c>
      <c r="D540" s="112">
        <v>2351</v>
      </c>
      <c r="E540" s="113">
        <v>2.6891156899999999</v>
      </c>
      <c r="F540" s="113">
        <v>5.0943682419999998</v>
      </c>
      <c r="G540" s="127">
        <v>89.443996780000006</v>
      </c>
      <c r="H540" s="115">
        <v>11808</v>
      </c>
      <c r="I540" s="116">
        <v>12347</v>
      </c>
      <c r="J540" s="117">
        <v>25.5866866</v>
      </c>
      <c r="K540" s="117">
        <v>26.754642570000001</v>
      </c>
      <c r="L540" s="128">
        <v>4.564701897</v>
      </c>
      <c r="M540" s="129">
        <v>12216</v>
      </c>
      <c r="N540" s="130">
        <v>12949</v>
      </c>
      <c r="O540" s="131">
        <f t="shared" si="24"/>
        <v>26.470779431840342</v>
      </c>
      <c r="P540" s="132">
        <f t="shared" si="25"/>
        <v>28.059112873518387</v>
      </c>
      <c r="Q540" s="123">
        <v>2.1796000000000002</v>
      </c>
      <c r="R540" s="142">
        <v>0</v>
      </c>
      <c r="S540" s="124">
        <v>0</v>
      </c>
      <c r="T540" s="125">
        <f t="shared" si="26"/>
        <v>0</v>
      </c>
      <c r="U540" s="126">
        <v>0</v>
      </c>
    </row>
    <row r="541" spans="1:21">
      <c r="A541" s="141" t="s">
        <v>633</v>
      </c>
      <c r="B541" s="110">
        <v>49724</v>
      </c>
      <c r="C541" s="111">
        <v>1753</v>
      </c>
      <c r="D541" s="112">
        <v>2384</v>
      </c>
      <c r="E541" s="113">
        <v>3.5254605419999998</v>
      </c>
      <c r="F541" s="113">
        <v>4.7944654489999996</v>
      </c>
      <c r="G541" s="127">
        <v>35.995436390000002</v>
      </c>
      <c r="H541" s="115">
        <v>5367</v>
      </c>
      <c r="I541" s="116">
        <v>6888</v>
      </c>
      <c r="J541" s="117">
        <v>10.793580560000001</v>
      </c>
      <c r="K541" s="117">
        <v>13.852465609999999</v>
      </c>
      <c r="L541" s="128">
        <v>28.339854670000001</v>
      </c>
      <c r="M541" s="129">
        <v>6363</v>
      </c>
      <c r="N541" s="130">
        <v>8231</v>
      </c>
      <c r="O541" s="131">
        <f t="shared" si="24"/>
        <v>12.796637438661412</v>
      </c>
      <c r="P541" s="132">
        <f t="shared" si="25"/>
        <v>16.553374627946262</v>
      </c>
      <c r="Q541" s="123">
        <v>2.0811999999999999</v>
      </c>
      <c r="R541" s="142">
        <v>0</v>
      </c>
      <c r="S541" s="124">
        <v>0</v>
      </c>
      <c r="T541" s="125">
        <f t="shared" si="26"/>
        <v>0</v>
      </c>
      <c r="U541" s="126">
        <v>0</v>
      </c>
    </row>
    <row r="542" spans="1:21">
      <c r="A542" s="141" t="s">
        <v>634</v>
      </c>
      <c r="B542" s="110">
        <v>51063</v>
      </c>
      <c r="C542" s="111">
        <v>2215</v>
      </c>
      <c r="D542" s="112">
        <v>5041</v>
      </c>
      <c r="E542" s="113">
        <v>4.3377788219999998</v>
      </c>
      <c r="F542" s="113">
        <v>9.8721187550000007</v>
      </c>
      <c r="G542" s="127">
        <v>127.5846501</v>
      </c>
      <c r="H542" s="115">
        <v>8922</v>
      </c>
      <c r="I542" s="116">
        <v>11824</v>
      </c>
      <c r="J542" s="117">
        <v>17.472533930000001</v>
      </c>
      <c r="K542" s="117">
        <v>23.155709609999999</v>
      </c>
      <c r="L542" s="128">
        <v>32.526339389999997</v>
      </c>
      <c r="M542" s="129">
        <v>10232</v>
      </c>
      <c r="N542" s="130">
        <v>14704</v>
      </c>
      <c r="O542" s="131">
        <f t="shared" si="24"/>
        <v>20.03799228404128</v>
      </c>
      <c r="P542" s="132">
        <f t="shared" si="25"/>
        <v>28.795801265103893</v>
      </c>
      <c r="Q542" s="123">
        <v>1.92425</v>
      </c>
      <c r="R542" s="142">
        <v>0</v>
      </c>
      <c r="S542" s="124">
        <v>0</v>
      </c>
      <c r="T542" s="125">
        <f t="shared" si="26"/>
        <v>0</v>
      </c>
      <c r="U542" s="126">
        <v>0</v>
      </c>
    </row>
    <row r="543" spans="1:21">
      <c r="A543" s="141" t="s">
        <v>635</v>
      </c>
      <c r="B543" s="110">
        <v>51783</v>
      </c>
      <c r="C543" s="111">
        <v>1123</v>
      </c>
      <c r="D543" s="112">
        <v>1543</v>
      </c>
      <c r="E543" s="113">
        <v>2.1686653919999999</v>
      </c>
      <c r="F543" s="113">
        <v>2.9797423859999999</v>
      </c>
      <c r="G543" s="127">
        <v>37.39982191</v>
      </c>
      <c r="H543" s="115">
        <v>4216</v>
      </c>
      <c r="I543" s="116">
        <v>5960</v>
      </c>
      <c r="J543" s="117">
        <v>8.1416681149999999</v>
      </c>
      <c r="K543" s="117">
        <v>11.50956878</v>
      </c>
      <c r="L543" s="128">
        <v>41.366223910000002</v>
      </c>
      <c r="M543" s="129">
        <v>4805</v>
      </c>
      <c r="N543" s="130">
        <v>6747</v>
      </c>
      <c r="O543" s="131">
        <f t="shared" si="24"/>
        <v>9.2791070428519014</v>
      </c>
      <c r="P543" s="132">
        <f t="shared" si="25"/>
        <v>13.029372574010775</v>
      </c>
      <c r="Q543" s="123">
        <v>2.016667</v>
      </c>
      <c r="R543" s="142">
        <v>0</v>
      </c>
      <c r="S543" s="124">
        <v>0</v>
      </c>
      <c r="T543" s="125">
        <f t="shared" si="26"/>
        <v>0</v>
      </c>
      <c r="U543" s="126">
        <v>0</v>
      </c>
    </row>
    <row r="544" spans="1:21">
      <c r="A544" s="141" t="s">
        <v>636</v>
      </c>
      <c r="B544" s="110">
        <v>52278</v>
      </c>
      <c r="C544" s="111">
        <v>6311</v>
      </c>
      <c r="D544" s="112">
        <v>6775</v>
      </c>
      <c r="E544" s="113">
        <v>12.07199969</v>
      </c>
      <c r="F544" s="113">
        <v>12.95956234</v>
      </c>
      <c r="G544" s="127">
        <v>7.3522421170000003</v>
      </c>
      <c r="H544" s="115">
        <v>7789</v>
      </c>
      <c r="I544" s="116">
        <v>10164</v>
      </c>
      <c r="J544" s="117">
        <v>14.89919278</v>
      </c>
      <c r="K544" s="117">
        <v>19.442212789999999</v>
      </c>
      <c r="L544" s="128">
        <v>30.49171909</v>
      </c>
      <c r="M544" s="129">
        <v>12731</v>
      </c>
      <c r="N544" s="130">
        <v>14912</v>
      </c>
      <c r="O544" s="131">
        <f t="shared" si="24"/>
        <v>24.352500095642526</v>
      </c>
      <c r="P544" s="132">
        <f t="shared" si="25"/>
        <v>28.524427101266308</v>
      </c>
      <c r="Q544" s="123">
        <v>2.0270000000000001</v>
      </c>
      <c r="R544" s="142">
        <v>0</v>
      </c>
      <c r="S544" s="124">
        <v>0</v>
      </c>
      <c r="T544" s="125">
        <f t="shared" si="26"/>
        <v>0</v>
      </c>
      <c r="U544" s="126">
        <v>0</v>
      </c>
    </row>
    <row r="545" spans="1:21" ht="16.5" thickBot="1">
      <c r="A545" s="143" t="s">
        <v>637</v>
      </c>
      <c r="B545" s="144">
        <v>44024</v>
      </c>
      <c r="C545" s="145">
        <v>2676</v>
      </c>
      <c r="D545" s="146">
        <v>3891</v>
      </c>
      <c r="E545" s="147">
        <v>6.0785026350000004</v>
      </c>
      <c r="F545" s="147">
        <v>8.8383608939999991</v>
      </c>
      <c r="G545" s="148">
        <v>45.403587440000003</v>
      </c>
      <c r="H545" s="149">
        <v>5988</v>
      </c>
      <c r="I545" s="150">
        <v>8045</v>
      </c>
      <c r="J545" s="151">
        <v>13.60167182</v>
      </c>
      <c r="K545" s="151">
        <v>18.274123209999999</v>
      </c>
      <c r="L545" s="152">
        <v>34.352037410000001</v>
      </c>
      <c r="M545" s="153">
        <v>8106</v>
      </c>
      <c r="N545" s="154">
        <v>10936</v>
      </c>
      <c r="O545" s="155">
        <f t="shared" si="24"/>
        <v>18.412683990550612</v>
      </c>
      <c r="P545" s="156">
        <f t="shared" si="25"/>
        <v>24.840995820461568</v>
      </c>
      <c r="Q545" s="157">
        <v>2.0267499999999998</v>
      </c>
      <c r="R545" s="158">
        <v>0</v>
      </c>
      <c r="S545" s="159">
        <v>0</v>
      </c>
      <c r="T545" s="160">
        <f t="shared" si="26"/>
        <v>0</v>
      </c>
      <c r="U545" s="161">
        <v>0</v>
      </c>
    </row>
    <row r="546" spans="1:21" ht="16.5" thickTop="1">
      <c r="M546" s="165"/>
    </row>
  </sheetData>
  <autoFilter ref="A2:U545" xr:uid="{0C49D022-5406-4D96-8FA4-5C6BBE1A1E36}">
    <sortState xmlns:xlrd2="http://schemas.microsoft.com/office/spreadsheetml/2017/richdata2" ref="A4:U545">
      <sortCondition ref="A2:A545"/>
    </sortState>
  </autoFilter>
  <mergeCells count="6">
    <mergeCell ref="R1:U1"/>
    <mergeCell ref="A1:A2"/>
    <mergeCell ref="B1:B2"/>
    <mergeCell ref="M1:P1"/>
    <mergeCell ref="C1:G1"/>
    <mergeCell ref="H1:L1"/>
  </mergeCells>
  <conditionalFormatting sqref="Q3:Q545">
    <cfRule type="expression" dxfId="2" priority="1">
      <formula>ISBLANK(Q3)</formula>
    </cfRule>
  </conditionalFormatting>
  <pageMargins left="0.7" right="0.7" top="0.75" bottom="0.75" header="0.3" footer="0.3"/>
  <headerFooter>
    <oddFooter>&amp;L_x000D_&amp;1#&amp;"Arial"&amp;8&amp;K0000FF Aviva: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DE0A-A1FE-4B0A-8297-1217D2DEDB64}">
  <dimension ref="A1:R545"/>
  <sheetViews>
    <sheetView zoomScale="90" zoomScaleNormal="90" workbookViewId="0">
      <pane ySplit="2" topLeftCell="A3" activePane="bottomLeft" state="frozen"/>
      <selection pane="bottomLeft" sqref="A1:XFD1048576"/>
    </sheetView>
  </sheetViews>
  <sheetFormatPr defaultColWidth="8.58203125" defaultRowHeight="16"/>
  <cols>
    <col min="1" max="1" width="33.58203125" style="86" customWidth="1"/>
    <col min="2" max="17" width="14.58203125" style="162" customWidth="1"/>
    <col min="18" max="16384" width="8.58203125" style="86"/>
  </cols>
  <sheetData>
    <row r="1" spans="1:18" ht="16" customHeight="1" thickTop="1">
      <c r="A1" s="77" t="s">
        <v>755</v>
      </c>
      <c r="B1" s="78" t="s">
        <v>2</v>
      </c>
      <c r="C1" s="79" t="s">
        <v>804</v>
      </c>
      <c r="D1" s="80"/>
      <c r="E1" s="80"/>
      <c r="F1" s="80"/>
      <c r="G1" s="81"/>
      <c r="H1" s="82" t="s">
        <v>0</v>
      </c>
      <c r="I1" s="82"/>
      <c r="J1" s="82"/>
      <c r="K1" s="82"/>
      <c r="L1" s="83"/>
      <c r="M1" s="84" t="s">
        <v>754</v>
      </c>
      <c r="N1" s="21"/>
      <c r="O1" s="21"/>
      <c r="P1" s="21"/>
      <c r="Q1" s="85" t="s">
        <v>1</v>
      </c>
    </row>
    <row r="2" spans="1:18" s="24" customFormat="1" ht="112" customHeight="1">
      <c r="A2" s="14"/>
      <c r="B2" s="15"/>
      <c r="C2" s="87" t="s">
        <v>638</v>
      </c>
      <c r="D2" s="88" t="s">
        <v>756</v>
      </c>
      <c r="E2" s="89" t="s">
        <v>641</v>
      </c>
      <c r="F2" s="28" t="s">
        <v>757</v>
      </c>
      <c r="G2" s="90" t="s">
        <v>799</v>
      </c>
      <c r="H2" s="91" t="s">
        <v>642</v>
      </c>
      <c r="I2" s="92" t="s">
        <v>758</v>
      </c>
      <c r="J2" s="92" t="s">
        <v>644</v>
      </c>
      <c r="K2" s="93" t="s">
        <v>759</v>
      </c>
      <c r="L2" s="33" t="s">
        <v>801</v>
      </c>
      <c r="M2" s="94" t="s">
        <v>646</v>
      </c>
      <c r="N2" s="95" t="s">
        <v>760</v>
      </c>
      <c r="O2" s="35" t="s">
        <v>752</v>
      </c>
      <c r="P2" s="35" t="s">
        <v>761</v>
      </c>
      <c r="Q2" s="36" t="s">
        <v>793</v>
      </c>
    </row>
    <row r="3" spans="1:18">
      <c r="A3" s="109" t="s">
        <v>36</v>
      </c>
      <c r="B3" s="166">
        <v>60576</v>
      </c>
      <c r="C3" s="167">
        <v>621</v>
      </c>
      <c r="D3" s="112">
        <v>1123</v>
      </c>
      <c r="E3" s="168">
        <v>1.0251584789999999</v>
      </c>
      <c r="F3" s="113">
        <v>1.8538695190000001</v>
      </c>
      <c r="G3" s="114">
        <f t="shared" ref="G3:G34" si="0">((D3-C3)/C3)*100</f>
        <v>80.83735909822866</v>
      </c>
      <c r="H3" s="115">
        <v>276</v>
      </c>
      <c r="I3" s="116">
        <v>672</v>
      </c>
      <c r="J3" s="117">
        <v>0.45562598999999998</v>
      </c>
      <c r="K3" s="117">
        <v>1.109350238</v>
      </c>
      <c r="L3" s="118">
        <f t="shared" ref="L3:L34" si="1">((I3-H3)/H3)*100</f>
        <v>143.47826086956522</v>
      </c>
      <c r="M3" s="169">
        <v>885</v>
      </c>
      <c r="N3" s="120">
        <v>1679</v>
      </c>
      <c r="O3" s="131">
        <f t="shared" ref="O3:O34" si="2">(M3/B3)*100</f>
        <v>1.4609746434231379</v>
      </c>
      <c r="P3" s="122">
        <f t="shared" ref="P3:P34" si="3">(N3/B3)*100</f>
        <v>2.7717247754886425</v>
      </c>
      <c r="Q3" s="170">
        <v>1.661666667</v>
      </c>
      <c r="R3" s="104"/>
    </row>
    <row r="4" spans="1:18">
      <c r="A4" s="109" t="s">
        <v>38</v>
      </c>
      <c r="B4" s="110">
        <v>59422</v>
      </c>
      <c r="C4" s="111">
        <v>3132</v>
      </c>
      <c r="D4" s="112">
        <v>4387</v>
      </c>
      <c r="E4" s="168">
        <v>5.270775134</v>
      </c>
      <c r="F4" s="113">
        <v>7.3827875199999999</v>
      </c>
      <c r="G4" s="114">
        <f t="shared" si="0"/>
        <v>40.070242656449551</v>
      </c>
      <c r="H4" s="115">
        <v>452</v>
      </c>
      <c r="I4" s="116">
        <v>926</v>
      </c>
      <c r="J4" s="117">
        <v>0.76066103500000004</v>
      </c>
      <c r="K4" s="117">
        <v>1.5583453940000001</v>
      </c>
      <c r="L4" s="118">
        <f t="shared" si="1"/>
        <v>104.86725663716814</v>
      </c>
      <c r="M4" s="129">
        <v>3509</v>
      </c>
      <c r="N4" s="130">
        <v>5020</v>
      </c>
      <c r="O4" s="131">
        <f t="shared" si="2"/>
        <v>5.9052202887819325</v>
      </c>
      <c r="P4" s="122">
        <f t="shared" si="3"/>
        <v>8.4480495439399554</v>
      </c>
      <c r="Q4" s="123">
        <v>1.6643333330000001</v>
      </c>
      <c r="R4" s="104"/>
    </row>
    <row r="5" spans="1:18">
      <c r="A5" s="109" t="s">
        <v>39</v>
      </c>
      <c r="B5" s="110">
        <v>50977</v>
      </c>
      <c r="C5" s="111">
        <v>504</v>
      </c>
      <c r="D5" s="112">
        <v>747</v>
      </c>
      <c r="E5" s="168">
        <v>0.98868117</v>
      </c>
      <c r="F5" s="113">
        <v>1.4653667340000001</v>
      </c>
      <c r="G5" s="114">
        <f t="shared" si="0"/>
        <v>48.214285714285715</v>
      </c>
      <c r="H5" s="115">
        <v>236</v>
      </c>
      <c r="I5" s="116">
        <v>477</v>
      </c>
      <c r="J5" s="117">
        <v>0.46295388100000001</v>
      </c>
      <c r="K5" s="117">
        <v>0.93571610699999996</v>
      </c>
      <c r="L5" s="118">
        <f t="shared" si="1"/>
        <v>102.11864406779661</v>
      </c>
      <c r="M5" s="129">
        <v>717</v>
      </c>
      <c r="N5" s="130">
        <v>1188</v>
      </c>
      <c r="O5" s="131">
        <f t="shared" si="2"/>
        <v>1.4065166643780527</v>
      </c>
      <c r="P5" s="122">
        <f t="shared" si="3"/>
        <v>2.3304627577142636</v>
      </c>
      <c r="Q5" s="123">
        <v>1.6386000000000001</v>
      </c>
      <c r="R5" s="104"/>
    </row>
    <row r="6" spans="1:18">
      <c r="A6" s="109" t="s">
        <v>40</v>
      </c>
      <c r="B6" s="110">
        <v>45031</v>
      </c>
      <c r="C6" s="111">
        <v>62</v>
      </c>
      <c r="D6" s="112">
        <v>197</v>
      </c>
      <c r="E6" s="168">
        <v>0.13768293000000001</v>
      </c>
      <c r="F6" s="113">
        <v>0.43747640500000001</v>
      </c>
      <c r="G6" s="114">
        <f t="shared" si="0"/>
        <v>217.74193548387095</v>
      </c>
      <c r="H6" s="115">
        <v>371</v>
      </c>
      <c r="I6" s="116">
        <v>633</v>
      </c>
      <c r="J6" s="117">
        <v>0.823876885</v>
      </c>
      <c r="K6" s="117">
        <v>1.405698297</v>
      </c>
      <c r="L6" s="118">
        <f t="shared" si="1"/>
        <v>70.619946091644209</v>
      </c>
      <c r="M6" s="129">
        <v>414</v>
      </c>
      <c r="N6" s="130">
        <v>799</v>
      </c>
      <c r="O6" s="131">
        <f t="shared" si="2"/>
        <v>0.91936665852412791</v>
      </c>
      <c r="P6" s="122">
        <f t="shared" si="3"/>
        <v>1.7743332371033289</v>
      </c>
      <c r="Q6" s="123">
        <v>1.6788000000000001</v>
      </c>
      <c r="R6" s="104"/>
    </row>
    <row r="7" spans="1:18">
      <c r="A7" s="109" t="s">
        <v>41</v>
      </c>
      <c r="B7" s="110">
        <v>47703</v>
      </c>
      <c r="C7" s="111">
        <v>2543</v>
      </c>
      <c r="D7" s="112">
        <v>7437</v>
      </c>
      <c r="E7" s="168">
        <v>5.3309016199999997</v>
      </c>
      <c r="F7" s="113">
        <v>15.59021445</v>
      </c>
      <c r="G7" s="114">
        <f t="shared" si="0"/>
        <v>192.44986236728275</v>
      </c>
      <c r="H7" s="115">
        <v>576</v>
      </c>
      <c r="I7" s="116">
        <v>1125</v>
      </c>
      <c r="J7" s="117">
        <v>1.207471228</v>
      </c>
      <c r="K7" s="117">
        <v>2.3583422430000001</v>
      </c>
      <c r="L7" s="118">
        <f t="shared" si="1"/>
        <v>95.3125</v>
      </c>
      <c r="M7" s="129">
        <v>2950</v>
      </c>
      <c r="N7" s="130">
        <v>8228</v>
      </c>
      <c r="O7" s="131">
        <f t="shared" si="2"/>
        <v>6.1840974362199441</v>
      </c>
      <c r="P7" s="122">
        <f t="shared" si="3"/>
        <v>17.248391086514474</v>
      </c>
      <c r="Q7" s="123">
        <v>1.6995</v>
      </c>
    </row>
    <row r="8" spans="1:18">
      <c r="A8" s="109" t="s">
        <v>42</v>
      </c>
      <c r="B8" s="110">
        <v>54450</v>
      </c>
      <c r="C8" s="111">
        <v>1676</v>
      </c>
      <c r="D8" s="112">
        <v>3220</v>
      </c>
      <c r="E8" s="168">
        <v>3.0780532599999999</v>
      </c>
      <c r="F8" s="113">
        <v>5.9136822770000004</v>
      </c>
      <c r="G8" s="114">
        <f t="shared" si="0"/>
        <v>92.124105011933182</v>
      </c>
      <c r="H8" s="115">
        <v>186</v>
      </c>
      <c r="I8" s="116">
        <v>382</v>
      </c>
      <c r="J8" s="117">
        <v>0.34159779600000001</v>
      </c>
      <c r="K8" s="117">
        <v>0.70156106500000004</v>
      </c>
      <c r="L8" s="118">
        <f t="shared" si="1"/>
        <v>105.3763440860215</v>
      </c>
      <c r="M8" s="129">
        <v>1813</v>
      </c>
      <c r="N8" s="130">
        <v>3498</v>
      </c>
      <c r="O8" s="131">
        <f t="shared" si="2"/>
        <v>3.3296602387511474</v>
      </c>
      <c r="P8" s="122">
        <f t="shared" si="3"/>
        <v>6.4242424242424239</v>
      </c>
      <c r="Q8" s="123">
        <v>1.7246333330000001</v>
      </c>
    </row>
    <row r="9" spans="1:18">
      <c r="A9" s="109" t="s">
        <v>43</v>
      </c>
      <c r="B9" s="110">
        <v>50462</v>
      </c>
      <c r="C9" s="111">
        <v>1472</v>
      </c>
      <c r="D9" s="112">
        <v>2339</v>
      </c>
      <c r="E9" s="168">
        <v>2.9170464900000002</v>
      </c>
      <c r="F9" s="113">
        <v>4.6351710199999996</v>
      </c>
      <c r="G9" s="114">
        <f t="shared" si="0"/>
        <v>58.899456521739133</v>
      </c>
      <c r="H9" s="115">
        <v>81</v>
      </c>
      <c r="I9" s="116">
        <v>158</v>
      </c>
      <c r="J9" s="117">
        <v>0.160516825</v>
      </c>
      <c r="K9" s="117">
        <v>0.31310689200000003</v>
      </c>
      <c r="L9" s="118">
        <f t="shared" si="1"/>
        <v>95.061728395061735</v>
      </c>
      <c r="M9" s="129">
        <v>1547</v>
      </c>
      <c r="N9" s="130">
        <v>2481</v>
      </c>
      <c r="O9" s="131">
        <f t="shared" si="2"/>
        <v>3.0656731798184773</v>
      </c>
      <c r="P9" s="122">
        <f t="shared" si="3"/>
        <v>4.9165708850223933</v>
      </c>
      <c r="Q9" s="123">
        <v>1.7131666670000001</v>
      </c>
    </row>
    <row r="10" spans="1:18">
      <c r="A10" s="109" t="s">
        <v>44</v>
      </c>
      <c r="B10" s="110">
        <v>55628</v>
      </c>
      <c r="C10" s="111">
        <v>2390</v>
      </c>
      <c r="D10" s="112">
        <v>3835</v>
      </c>
      <c r="E10" s="168">
        <v>4.2963974980000001</v>
      </c>
      <c r="F10" s="113">
        <v>6.8940102110000003</v>
      </c>
      <c r="G10" s="114">
        <f t="shared" si="0"/>
        <v>60.460251046025107</v>
      </c>
      <c r="H10" s="115">
        <v>375</v>
      </c>
      <c r="I10" s="116">
        <v>937</v>
      </c>
      <c r="J10" s="117">
        <v>0.67412094600000005</v>
      </c>
      <c r="K10" s="117">
        <v>1.684403538</v>
      </c>
      <c r="L10" s="118">
        <f t="shared" si="1"/>
        <v>149.86666666666665</v>
      </c>
      <c r="M10" s="129">
        <v>2687</v>
      </c>
      <c r="N10" s="130">
        <v>4524</v>
      </c>
      <c r="O10" s="131">
        <f t="shared" si="2"/>
        <v>4.8303012871215936</v>
      </c>
      <c r="P10" s="122">
        <f t="shared" si="3"/>
        <v>8.132595095994823</v>
      </c>
      <c r="Q10" s="123">
        <v>1.5082702699999999</v>
      </c>
    </row>
    <row r="11" spans="1:18">
      <c r="A11" s="109" t="s">
        <v>45</v>
      </c>
      <c r="B11" s="110">
        <v>48290</v>
      </c>
      <c r="C11" s="111">
        <v>1053</v>
      </c>
      <c r="D11" s="112">
        <v>2257</v>
      </c>
      <c r="E11" s="168">
        <v>2.1805756889999999</v>
      </c>
      <c r="F11" s="113">
        <v>4.6738455170000002</v>
      </c>
      <c r="G11" s="114">
        <f t="shared" si="0"/>
        <v>114.33998100664769</v>
      </c>
      <c r="H11" s="115">
        <v>149</v>
      </c>
      <c r="I11" s="116">
        <v>327</v>
      </c>
      <c r="J11" s="117">
        <v>0.30855249499999998</v>
      </c>
      <c r="K11" s="117">
        <v>0.67715883200000004</v>
      </c>
      <c r="L11" s="118">
        <f t="shared" si="1"/>
        <v>119.46308724832215</v>
      </c>
      <c r="M11" s="129">
        <v>1169</v>
      </c>
      <c r="N11" s="130">
        <v>2507</v>
      </c>
      <c r="O11" s="131">
        <f t="shared" si="2"/>
        <v>2.4207910540484572</v>
      </c>
      <c r="P11" s="122">
        <f t="shared" si="3"/>
        <v>5.1915510457651681</v>
      </c>
      <c r="Q11" s="123">
        <v>1.59355</v>
      </c>
    </row>
    <row r="12" spans="1:18">
      <c r="A12" s="109" t="s">
        <v>46</v>
      </c>
      <c r="B12" s="110">
        <v>47683</v>
      </c>
      <c r="C12" s="111">
        <v>677</v>
      </c>
      <c r="D12" s="112">
        <v>1173</v>
      </c>
      <c r="E12" s="168">
        <v>1.4197932179999999</v>
      </c>
      <c r="F12" s="113">
        <v>2.4599962249999998</v>
      </c>
      <c r="G12" s="114">
        <f t="shared" si="0"/>
        <v>73.264401772525844</v>
      </c>
      <c r="H12" s="115">
        <v>257</v>
      </c>
      <c r="I12" s="116">
        <v>498</v>
      </c>
      <c r="J12" s="117">
        <v>0.53897615499999996</v>
      </c>
      <c r="K12" s="117">
        <v>1.0443973740000001</v>
      </c>
      <c r="L12" s="118">
        <f t="shared" si="1"/>
        <v>93.774319066147854</v>
      </c>
      <c r="M12" s="129">
        <v>924</v>
      </c>
      <c r="N12" s="130">
        <v>1617</v>
      </c>
      <c r="O12" s="131">
        <f t="shared" si="2"/>
        <v>1.9377975379065913</v>
      </c>
      <c r="P12" s="122">
        <f t="shared" si="3"/>
        <v>3.391145691336535</v>
      </c>
      <c r="Q12" s="123">
        <v>1.7012499999999999</v>
      </c>
    </row>
    <row r="13" spans="1:18">
      <c r="A13" s="109" t="s">
        <v>47</v>
      </c>
      <c r="B13" s="110">
        <v>53195</v>
      </c>
      <c r="C13" s="111">
        <v>3156</v>
      </c>
      <c r="D13" s="112">
        <v>4153</v>
      </c>
      <c r="E13" s="168">
        <v>5.9328884290000001</v>
      </c>
      <c r="F13" s="113">
        <v>7.80712473</v>
      </c>
      <c r="G13" s="114">
        <f t="shared" si="0"/>
        <v>31.590621039290241</v>
      </c>
      <c r="H13" s="115">
        <v>436</v>
      </c>
      <c r="I13" s="116">
        <v>818</v>
      </c>
      <c r="J13" s="117">
        <v>0.81962590499999999</v>
      </c>
      <c r="K13" s="117">
        <v>1.537738509</v>
      </c>
      <c r="L13" s="118">
        <f t="shared" si="1"/>
        <v>87.614678899082563</v>
      </c>
      <c r="M13" s="129">
        <v>3493</v>
      </c>
      <c r="N13" s="130">
        <v>4725</v>
      </c>
      <c r="O13" s="131">
        <f t="shared" si="2"/>
        <v>6.5664066171632669</v>
      </c>
      <c r="P13" s="122">
        <f t="shared" si="3"/>
        <v>8.8824137606917937</v>
      </c>
      <c r="Q13" s="123">
        <v>1.7721951220000001</v>
      </c>
    </row>
    <row r="14" spans="1:18">
      <c r="A14" s="109" t="s">
        <v>48</v>
      </c>
      <c r="B14" s="110">
        <v>53043</v>
      </c>
      <c r="C14" s="111">
        <v>869</v>
      </c>
      <c r="D14" s="112">
        <v>1355</v>
      </c>
      <c r="E14" s="168">
        <v>1.6382934600000001</v>
      </c>
      <c r="F14" s="113">
        <v>2.5545312290000002</v>
      </c>
      <c r="G14" s="114">
        <f t="shared" si="0"/>
        <v>55.926352128883771</v>
      </c>
      <c r="H14" s="115">
        <v>262</v>
      </c>
      <c r="I14" s="116">
        <v>538</v>
      </c>
      <c r="J14" s="117">
        <v>0.49393888000000002</v>
      </c>
      <c r="K14" s="117">
        <v>1.0142714399999999</v>
      </c>
      <c r="L14" s="118">
        <f t="shared" si="1"/>
        <v>105.34351145038168</v>
      </c>
      <c r="M14" s="129">
        <v>1094</v>
      </c>
      <c r="N14" s="130">
        <v>1825</v>
      </c>
      <c r="O14" s="131">
        <f t="shared" si="2"/>
        <v>2.0624776125030637</v>
      </c>
      <c r="P14" s="122">
        <f t="shared" si="3"/>
        <v>3.4406047923382914</v>
      </c>
      <c r="Q14" s="123">
        <v>1.514212766</v>
      </c>
    </row>
    <row r="15" spans="1:18">
      <c r="A15" s="109" t="s">
        <v>49</v>
      </c>
      <c r="B15" s="110">
        <v>45853</v>
      </c>
      <c r="C15" s="111">
        <v>1917</v>
      </c>
      <c r="D15" s="112">
        <v>2940</v>
      </c>
      <c r="E15" s="168">
        <v>4.1807515320000004</v>
      </c>
      <c r="F15" s="113">
        <v>6.4117942120000002</v>
      </c>
      <c r="G15" s="114">
        <f t="shared" si="0"/>
        <v>53.364632237871682</v>
      </c>
      <c r="H15" s="115">
        <v>81</v>
      </c>
      <c r="I15" s="116">
        <v>183</v>
      </c>
      <c r="J15" s="117">
        <v>0.176651473</v>
      </c>
      <c r="K15" s="117">
        <v>0.39910147600000001</v>
      </c>
      <c r="L15" s="118">
        <f t="shared" si="1"/>
        <v>125.92592592592592</v>
      </c>
      <c r="M15" s="129">
        <v>1998</v>
      </c>
      <c r="N15" s="130">
        <v>3109</v>
      </c>
      <c r="O15" s="131">
        <f t="shared" si="2"/>
        <v>4.3574030052559261</v>
      </c>
      <c r="P15" s="122">
        <f t="shared" si="3"/>
        <v>6.7803633350053429</v>
      </c>
      <c r="Q15" s="123">
        <v>1.5718333330000001</v>
      </c>
    </row>
    <row r="16" spans="1:18">
      <c r="A16" s="109" t="s">
        <v>50</v>
      </c>
      <c r="B16" s="110">
        <v>47244</v>
      </c>
      <c r="C16" s="111">
        <v>256</v>
      </c>
      <c r="D16" s="112">
        <v>480</v>
      </c>
      <c r="E16" s="168">
        <v>0.54186774999999998</v>
      </c>
      <c r="F16" s="113">
        <v>1.0160020320000001</v>
      </c>
      <c r="G16" s="114">
        <f t="shared" si="0"/>
        <v>87.5</v>
      </c>
      <c r="H16" s="115">
        <v>287</v>
      </c>
      <c r="I16" s="116">
        <v>507</v>
      </c>
      <c r="J16" s="117">
        <v>0.60748454799999996</v>
      </c>
      <c r="K16" s="117">
        <v>1.073152146</v>
      </c>
      <c r="L16" s="118">
        <f t="shared" si="1"/>
        <v>76.655052264808361</v>
      </c>
      <c r="M16" s="129">
        <v>518</v>
      </c>
      <c r="N16" s="130">
        <v>913</v>
      </c>
      <c r="O16" s="131">
        <f t="shared" si="2"/>
        <v>1.0964355262043857</v>
      </c>
      <c r="P16" s="122">
        <f t="shared" si="3"/>
        <v>1.9325205317077301</v>
      </c>
      <c r="Q16" s="123">
        <v>1.6635</v>
      </c>
    </row>
    <row r="17" spans="1:17">
      <c r="A17" s="109" t="s">
        <v>51</v>
      </c>
      <c r="B17" s="110">
        <v>49873</v>
      </c>
      <c r="C17" s="111">
        <v>208</v>
      </c>
      <c r="D17" s="112">
        <v>563</v>
      </c>
      <c r="E17" s="168">
        <v>0.41705933099999998</v>
      </c>
      <c r="F17" s="113">
        <v>1.1288673229999999</v>
      </c>
      <c r="G17" s="114">
        <f t="shared" si="0"/>
        <v>170.67307692307691</v>
      </c>
      <c r="H17" s="115">
        <v>240</v>
      </c>
      <c r="I17" s="116">
        <v>465</v>
      </c>
      <c r="J17" s="117">
        <v>0.48122230500000002</v>
      </c>
      <c r="K17" s="117">
        <v>0.932368215</v>
      </c>
      <c r="L17" s="118">
        <f t="shared" si="1"/>
        <v>93.75</v>
      </c>
      <c r="M17" s="129">
        <v>435</v>
      </c>
      <c r="N17" s="130">
        <v>996</v>
      </c>
      <c r="O17" s="131">
        <f t="shared" si="2"/>
        <v>0.87221542718504996</v>
      </c>
      <c r="P17" s="122">
        <f t="shared" si="3"/>
        <v>1.9970725643133558</v>
      </c>
      <c r="Q17" s="123">
        <v>1.7175</v>
      </c>
    </row>
    <row r="18" spans="1:17">
      <c r="A18" s="109" t="s">
        <v>52</v>
      </c>
      <c r="B18" s="110">
        <v>44261</v>
      </c>
      <c r="C18" s="111">
        <v>398</v>
      </c>
      <c r="D18" s="112">
        <v>479</v>
      </c>
      <c r="E18" s="168">
        <v>0.89921149499999997</v>
      </c>
      <c r="F18" s="113">
        <v>1.08221685</v>
      </c>
      <c r="G18" s="114">
        <f t="shared" si="0"/>
        <v>20.35175879396985</v>
      </c>
      <c r="H18" s="115">
        <v>212</v>
      </c>
      <c r="I18" s="116">
        <v>426</v>
      </c>
      <c r="J18" s="117">
        <v>0.47897697700000003</v>
      </c>
      <c r="K18" s="117">
        <v>0.96247260599999995</v>
      </c>
      <c r="L18" s="118">
        <f t="shared" si="1"/>
        <v>100.9433962264151</v>
      </c>
      <c r="M18" s="129">
        <v>589</v>
      </c>
      <c r="N18" s="130">
        <v>856</v>
      </c>
      <c r="O18" s="131">
        <f t="shared" si="2"/>
        <v>1.3307426402476221</v>
      </c>
      <c r="P18" s="122">
        <f t="shared" si="3"/>
        <v>1.9339825128216712</v>
      </c>
      <c r="Q18" s="123">
        <v>1.671</v>
      </c>
    </row>
    <row r="19" spans="1:17">
      <c r="A19" s="109" t="s">
        <v>53</v>
      </c>
      <c r="B19" s="110">
        <v>54103</v>
      </c>
      <c r="C19" s="111">
        <v>2409</v>
      </c>
      <c r="D19" s="112">
        <v>3613</v>
      </c>
      <c r="E19" s="168">
        <v>4.4526181539999996</v>
      </c>
      <c r="F19" s="113">
        <v>6.6780030679999998</v>
      </c>
      <c r="G19" s="114">
        <f t="shared" si="0"/>
        <v>49.979244499792443</v>
      </c>
      <c r="H19" s="115">
        <v>481</v>
      </c>
      <c r="I19" s="116">
        <v>947</v>
      </c>
      <c r="J19" s="117">
        <v>0.88904497000000005</v>
      </c>
      <c r="K19" s="117">
        <v>1.750365044</v>
      </c>
      <c r="L19" s="118">
        <f t="shared" si="1"/>
        <v>96.881496881496886</v>
      </c>
      <c r="M19" s="129">
        <v>2822</v>
      </c>
      <c r="N19" s="130">
        <v>4363</v>
      </c>
      <c r="O19" s="131">
        <f t="shared" si="2"/>
        <v>5.2159769328872709</v>
      </c>
      <c r="P19" s="122">
        <f t="shared" si="3"/>
        <v>8.0642478235957338</v>
      </c>
      <c r="Q19" s="123">
        <v>1.6361176470000001</v>
      </c>
    </row>
    <row r="20" spans="1:17">
      <c r="A20" s="109" t="s">
        <v>54</v>
      </c>
      <c r="B20" s="110">
        <v>46051</v>
      </c>
      <c r="C20" s="111">
        <v>2660</v>
      </c>
      <c r="D20" s="112">
        <v>3686</v>
      </c>
      <c r="E20" s="168">
        <v>5.7762046429999998</v>
      </c>
      <c r="F20" s="113">
        <v>8.0041692910000002</v>
      </c>
      <c r="G20" s="114">
        <f t="shared" si="0"/>
        <v>38.571428571428577</v>
      </c>
      <c r="H20" s="115">
        <v>234</v>
      </c>
      <c r="I20" s="116">
        <v>452</v>
      </c>
      <c r="J20" s="117">
        <v>0.50813228799999999</v>
      </c>
      <c r="K20" s="117">
        <v>0.98152048800000002</v>
      </c>
      <c r="L20" s="118">
        <f t="shared" si="1"/>
        <v>93.162393162393158</v>
      </c>
      <c r="M20" s="129">
        <v>2832</v>
      </c>
      <c r="N20" s="130">
        <v>4013</v>
      </c>
      <c r="O20" s="131">
        <f t="shared" si="2"/>
        <v>6.149703589498599</v>
      </c>
      <c r="P20" s="122">
        <f t="shared" si="3"/>
        <v>8.7142515906277822</v>
      </c>
      <c r="Q20" s="123">
        <v>1.7192553189999999</v>
      </c>
    </row>
    <row r="21" spans="1:17">
      <c r="A21" s="109" t="s">
        <v>55</v>
      </c>
      <c r="B21" s="110">
        <v>58736</v>
      </c>
      <c r="C21" s="111">
        <v>870</v>
      </c>
      <c r="D21" s="112">
        <v>1218</v>
      </c>
      <c r="E21" s="168">
        <v>1.4812040319999999</v>
      </c>
      <c r="F21" s="113">
        <v>2.0736856440000002</v>
      </c>
      <c r="G21" s="114">
        <f t="shared" si="0"/>
        <v>40</v>
      </c>
      <c r="H21" s="115">
        <v>183</v>
      </c>
      <c r="I21" s="116">
        <v>461</v>
      </c>
      <c r="J21" s="117">
        <v>0.31156360700000002</v>
      </c>
      <c r="K21" s="117">
        <v>0.78486788299999999</v>
      </c>
      <c r="L21" s="118">
        <f t="shared" si="1"/>
        <v>151.91256830601091</v>
      </c>
      <c r="M21" s="129">
        <v>1045</v>
      </c>
      <c r="N21" s="130">
        <v>1633</v>
      </c>
      <c r="O21" s="131">
        <f t="shared" si="2"/>
        <v>1.7791473712884773</v>
      </c>
      <c r="P21" s="122">
        <f t="shared" si="3"/>
        <v>2.7802369926450559</v>
      </c>
      <c r="Q21" s="123">
        <v>1.716</v>
      </c>
    </row>
    <row r="22" spans="1:17">
      <c r="A22" s="109" t="s">
        <v>56</v>
      </c>
      <c r="B22" s="110">
        <v>46501</v>
      </c>
      <c r="C22" s="111">
        <v>576</v>
      </c>
      <c r="D22" s="112">
        <v>894</v>
      </c>
      <c r="E22" s="168">
        <v>1.2386830390000001</v>
      </c>
      <c r="F22" s="113">
        <v>1.9225393</v>
      </c>
      <c r="G22" s="114">
        <f t="shared" si="0"/>
        <v>55.208333333333336</v>
      </c>
      <c r="H22" s="115">
        <v>248</v>
      </c>
      <c r="I22" s="116">
        <v>515</v>
      </c>
      <c r="J22" s="117">
        <v>0.53332186400000003</v>
      </c>
      <c r="K22" s="117">
        <v>1.1075030640000001</v>
      </c>
      <c r="L22" s="118">
        <f t="shared" si="1"/>
        <v>107.66129032258065</v>
      </c>
      <c r="M22" s="129">
        <v>805</v>
      </c>
      <c r="N22" s="130">
        <v>1359</v>
      </c>
      <c r="O22" s="131">
        <f t="shared" si="2"/>
        <v>1.7311455667620053</v>
      </c>
      <c r="P22" s="122">
        <f t="shared" si="3"/>
        <v>2.9225177953162298</v>
      </c>
      <c r="Q22" s="123">
        <v>1.71025</v>
      </c>
    </row>
    <row r="23" spans="1:17">
      <c r="A23" s="109" t="s">
        <v>57</v>
      </c>
      <c r="B23" s="110">
        <v>48374</v>
      </c>
      <c r="C23" s="111">
        <v>108</v>
      </c>
      <c r="D23" s="112">
        <v>179</v>
      </c>
      <c r="E23" s="168">
        <v>0.22326042900000001</v>
      </c>
      <c r="F23" s="113">
        <v>0.37003348899999999</v>
      </c>
      <c r="G23" s="114">
        <f t="shared" si="0"/>
        <v>65.740740740740748</v>
      </c>
      <c r="H23" s="115">
        <v>169</v>
      </c>
      <c r="I23" s="116">
        <v>344</v>
      </c>
      <c r="J23" s="117">
        <v>0.349361227</v>
      </c>
      <c r="K23" s="117">
        <v>0.71112581100000005</v>
      </c>
      <c r="L23" s="118">
        <f t="shared" si="1"/>
        <v>103.55029585798816</v>
      </c>
      <c r="M23" s="129">
        <v>277</v>
      </c>
      <c r="N23" s="130">
        <v>521</v>
      </c>
      <c r="O23" s="131">
        <f t="shared" si="2"/>
        <v>0.5726216562616282</v>
      </c>
      <c r="P23" s="122">
        <f t="shared" si="3"/>
        <v>1.0770248480588744</v>
      </c>
      <c r="Q23" s="123">
        <v>1.633714286</v>
      </c>
    </row>
    <row r="24" spans="1:17">
      <c r="A24" s="109" t="s">
        <v>58</v>
      </c>
      <c r="B24" s="110">
        <v>42524</v>
      </c>
      <c r="C24" s="111">
        <v>574</v>
      </c>
      <c r="D24" s="112">
        <v>676</v>
      </c>
      <c r="E24" s="168">
        <v>1.349825981</v>
      </c>
      <c r="F24" s="113">
        <v>1.589690528</v>
      </c>
      <c r="G24" s="114">
        <f t="shared" si="0"/>
        <v>17.770034843205575</v>
      </c>
      <c r="H24" s="115">
        <v>185</v>
      </c>
      <c r="I24" s="116">
        <v>393</v>
      </c>
      <c r="J24" s="117">
        <v>0.43504844300000001</v>
      </c>
      <c r="K24" s="117">
        <v>0.92418398999999996</v>
      </c>
      <c r="L24" s="118">
        <f t="shared" si="1"/>
        <v>112.43243243243244</v>
      </c>
      <c r="M24" s="129">
        <v>718</v>
      </c>
      <c r="N24" s="130">
        <v>997</v>
      </c>
      <c r="O24" s="131">
        <f t="shared" si="2"/>
        <v>1.6884582823817138</v>
      </c>
      <c r="P24" s="122">
        <f t="shared" si="3"/>
        <v>2.3445583670397894</v>
      </c>
      <c r="Q24" s="123"/>
    </row>
    <row r="25" spans="1:17">
      <c r="A25" s="109" t="s">
        <v>59</v>
      </c>
      <c r="B25" s="110">
        <v>63404</v>
      </c>
      <c r="C25" s="111">
        <v>1478</v>
      </c>
      <c r="D25" s="112">
        <v>2120</v>
      </c>
      <c r="E25" s="168">
        <v>2.3310832119999998</v>
      </c>
      <c r="F25" s="113">
        <v>3.3436376249999999</v>
      </c>
      <c r="G25" s="114">
        <f t="shared" si="0"/>
        <v>43.437077131258455</v>
      </c>
      <c r="H25" s="115">
        <v>318</v>
      </c>
      <c r="I25" s="116">
        <v>606</v>
      </c>
      <c r="J25" s="117">
        <v>0.50154564400000001</v>
      </c>
      <c r="K25" s="117">
        <v>0.955775661</v>
      </c>
      <c r="L25" s="118">
        <f t="shared" si="1"/>
        <v>90.566037735849065</v>
      </c>
      <c r="M25" s="129">
        <v>1794</v>
      </c>
      <c r="N25" s="130">
        <v>2703</v>
      </c>
      <c r="O25" s="131">
        <f t="shared" si="2"/>
        <v>2.8294744811052928</v>
      </c>
      <c r="P25" s="122">
        <f t="shared" si="3"/>
        <v>4.2631379723676739</v>
      </c>
      <c r="Q25" s="123">
        <v>1.7524999999999999</v>
      </c>
    </row>
    <row r="26" spans="1:17">
      <c r="A26" s="109" t="s">
        <v>60</v>
      </c>
      <c r="B26" s="110">
        <v>69815</v>
      </c>
      <c r="C26" s="111">
        <v>645</v>
      </c>
      <c r="D26" s="112">
        <v>2895</v>
      </c>
      <c r="E26" s="168">
        <v>0.92387022799999996</v>
      </c>
      <c r="F26" s="113">
        <v>4.1466733509999996</v>
      </c>
      <c r="G26" s="114">
        <f t="shared" si="0"/>
        <v>348.83720930232556</v>
      </c>
      <c r="H26" s="115">
        <v>236</v>
      </c>
      <c r="I26" s="116">
        <v>554</v>
      </c>
      <c r="J26" s="117">
        <v>0.33803623900000002</v>
      </c>
      <c r="K26" s="117">
        <v>0.793525747</v>
      </c>
      <c r="L26" s="118">
        <f t="shared" si="1"/>
        <v>134.74576271186442</v>
      </c>
      <c r="M26" s="129">
        <v>881</v>
      </c>
      <c r="N26" s="130">
        <v>3415</v>
      </c>
      <c r="O26" s="131">
        <f t="shared" si="2"/>
        <v>1.2619064670915991</v>
      </c>
      <c r="P26" s="122">
        <f t="shared" si="3"/>
        <v>4.8914989615412159</v>
      </c>
      <c r="Q26" s="123">
        <v>1.73</v>
      </c>
    </row>
    <row r="27" spans="1:17">
      <c r="A27" s="109" t="s">
        <v>61</v>
      </c>
      <c r="B27" s="110">
        <v>47446</v>
      </c>
      <c r="C27" s="136">
        <v>140</v>
      </c>
      <c r="D27" s="137">
        <v>120</v>
      </c>
      <c r="E27" s="171">
        <v>0.29507229299999999</v>
      </c>
      <c r="F27" s="138">
        <v>0.252919108</v>
      </c>
      <c r="G27" s="114">
        <f t="shared" si="0"/>
        <v>-14.285714285714285</v>
      </c>
      <c r="H27" s="115">
        <v>259</v>
      </c>
      <c r="I27" s="116">
        <v>435</v>
      </c>
      <c r="J27" s="117">
        <v>0.54588374200000001</v>
      </c>
      <c r="K27" s="117">
        <v>0.91683176700000002</v>
      </c>
      <c r="L27" s="118">
        <f t="shared" si="1"/>
        <v>67.953667953667946</v>
      </c>
      <c r="M27" s="129">
        <v>393</v>
      </c>
      <c r="N27" s="130">
        <v>542</v>
      </c>
      <c r="O27" s="131">
        <f t="shared" si="2"/>
        <v>0.82831007882645546</v>
      </c>
      <c r="P27" s="122">
        <f t="shared" si="3"/>
        <v>1.1423513046410656</v>
      </c>
      <c r="Q27" s="123">
        <v>1.7450000000000001</v>
      </c>
    </row>
    <row r="28" spans="1:17">
      <c r="A28" s="109" t="s">
        <v>62</v>
      </c>
      <c r="B28" s="110">
        <v>55397</v>
      </c>
      <c r="C28" s="111">
        <v>1376</v>
      </c>
      <c r="D28" s="112">
        <v>2595</v>
      </c>
      <c r="E28" s="168">
        <v>2.4838890189999998</v>
      </c>
      <c r="F28" s="113">
        <v>4.68436919</v>
      </c>
      <c r="G28" s="114">
        <f t="shared" si="0"/>
        <v>88.590116279069761</v>
      </c>
      <c r="H28" s="115">
        <v>131</v>
      </c>
      <c r="I28" s="116">
        <v>429</v>
      </c>
      <c r="J28" s="117">
        <v>0.23647489899999999</v>
      </c>
      <c r="K28" s="117">
        <v>0.77441016699999998</v>
      </c>
      <c r="L28" s="118">
        <f t="shared" si="1"/>
        <v>227.48091603053436</v>
      </c>
      <c r="M28" s="129">
        <v>1473</v>
      </c>
      <c r="N28" s="130">
        <v>2954</v>
      </c>
      <c r="O28" s="131">
        <f t="shared" si="2"/>
        <v>2.6589887539036408</v>
      </c>
      <c r="P28" s="122">
        <f t="shared" si="3"/>
        <v>5.3324187230355431</v>
      </c>
      <c r="Q28" s="123">
        <v>1.7410000000000001</v>
      </c>
    </row>
    <row r="29" spans="1:17">
      <c r="A29" s="109" t="s">
        <v>63</v>
      </c>
      <c r="B29" s="110">
        <v>49850</v>
      </c>
      <c r="C29" s="111">
        <v>2048</v>
      </c>
      <c r="D29" s="112">
        <v>3049</v>
      </c>
      <c r="E29" s="168">
        <v>4.1083249750000004</v>
      </c>
      <c r="F29" s="113">
        <v>6.1163490469999999</v>
      </c>
      <c r="G29" s="114">
        <f t="shared" si="0"/>
        <v>48.876953125</v>
      </c>
      <c r="H29" s="115">
        <v>335</v>
      </c>
      <c r="I29" s="116">
        <v>666</v>
      </c>
      <c r="J29" s="117">
        <v>0.67201604800000003</v>
      </c>
      <c r="K29" s="117">
        <v>1.3360080240000001</v>
      </c>
      <c r="L29" s="118">
        <f t="shared" si="1"/>
        <v>98.805970149253724</v>
      </c>
      <c r="M29" s="129">
        <v>2343</v>
      </c>
      <c r="N29" s="130">
        <v>3592</v>
      </c>
      <c r="O29" s="131">
        <f t="shared" si="2"/>
        <v>4.700100300902708</v>
      </c>
      <c r="P29" s="122">
        <f t="shared" si="3"/>
        <v>7.2056168505516549</v>
      </c>
      <c r="Q29" s="123">
        <v>1.7202</v>
      </c>
    </row>
    <row r="30" spans="1:17">
      <c r="A30" s="109" t="s">
        <v>64</v>
      </c>
      <c r="B30" s="110">
        <v>49007</v>
      </c>
      <c r="C30" s="111">
        <v>588</v>
      </c>
      <c r="D30" s="112">
        <v>815</v>
      </c>
      <c r="E30" s="168">
        <v>1.1998285959999999</v>
      </c>
      <c r="F30" s="113">
        <v>1.6630277309999999</v>
      </c>
      <c r="G30" s="114">
        <f t="shared" si="0"/>
        <v>38.605442176870746</v>
      </c>
      <c r="H30" s="115">
        <v>193</v>
      </c>
      <c r="I30" s="116">
        <v>376</v>
      </c>
      <c r="J30" s="117">
        <v>0.39382129100000002</v>
      </c>
      <c r="K30" s="117">
        <v>0.76723733299999997</v>
      </c>
      <c r="L30" s="118">
        <f t="shared" si="1"/>
        <v>94.818652849740943</v>
      </c>
      <c r="M30" s="129">
        <v>766</v>
      </c>
      <c r="N30" s="130">
        <v>1169</v>
      </c>
      <c r="O30" s="131">
        <f t="shared" si="2"/>
        <v>1.5630420144061055</v>
      </c>
      <c r="P30" s="122">
        <f t="shared" si="3"/>
        <v>2.3853735180688473</v>
      </c>
      <c r="Q30" s="123">
        <v>1.686166667</v>
      </c>
    </row>
    <row r="31" spans="1:17">
      <c r="A31" s="109" t="s">
        <v>65</v>
      </c>
      <c r="B31" s="110">
        <v>57552</v>
      </c>
      <c r="C31" s="111">
        <v>1754</v>
      </c>
      <c r="D31" s="112">
        <v>3806</v>
      </c>
      <c r="E31" s="168">
        <v>3.0476786210000002</v>
      </c>
      <c r="F31" s="113">
        <v>6.6131498469999999</v>
      </c>
      <c r="G31" s="114">
        <f t="shared" si="0"/>
        <v>116.9897377423033</v>
      </c>
      <c r="H31" s="115">
        <v>415</v>
      </c>
      <c r="I31" s="116">
        <v>753</v>
      </c>
      <c r="J31" s="117">
        <v>0.721087017</v>
      </c>
      <c r="K31" s="117">
        <v>1.308381985</v>
      </c>
      <c r="L31" s="118">
        <f t="shared" si="1"/>
        <v>81.445783132530124</v>
      </c>
      <c r="M31" s="129">
        <v>2149</v>
      </c>
      <c r="N31" s="130">
        <v>4471</v>
      </c>
      <c r="O31" s="131">
        <f t="shared" si="2"/>
        <v>3.7340144564915212</v>
      </c>
      <c r="P31" s="122">
        <f t="shared" si="3"/>
        <v>7.7686266333055327</v>
      </c>
      <c r="Q31" s="123">
        <v>1.63825</v>
      </c>
    </row>
    <row r="32" spans="1:17">
      <c r="A32" s="109" t="s">
        <v>66</v>
      </c>
      <c r="B32" s="110">
        <v>60221</v>
      </c>
      <c r="C32" s="111">
        <v>321</v>
      </c>
      <c r="D32" s="112">
        <v>775</v>
      </c>
      <c r="E32" s="168">
        <v>0.53303664799999995</v>
      </c>
      <c r="F32" s="113">
        <v>1.2869264869999999</v>
      </c>
      <c r="G32" s="114">
        <f t="shared" si="0"/>
        <v>141.43302180685359</v>
      </c>
      <c r="H32" s="115">
        <v>347</v>
      </c>
      <c r="I32" s="116">
        <v>601</v>
      </c>
      <c r="J32" s="117">
        <v>0.57621095600000005</v>
      </c>
      <c r="K32" s="117">
        <v>0.99799073400000005</v>
      </c>
      <c r="L32" s="118">
        <f t="shared" si="1"/>
        <v>73.198847262247838</v>
      </c>
      <c r="M32" s="129">
        <v>668</v>
      </c>
      <c r="N32" s="130">
        <v>1376</v>
      </c>
      <c r="O32" s="131">
        <f t="shared" si="2"/>
        <v>1.1092476046561832</v>
      </c>
      <c r="P32" s="122">
        <f t="shared" si="3"/>
        <v>2.2849172215672273</v>
      </c>
      <c r="Q32" s="123">
        <v>1.635</v>
      </c>
    </row>
    <row r="33" spans="1:17">
      <c r="A33" s="109" t="s">
        <v>67</v>
      </c>
      <c r="B33" s="110">
        <v>57727</v>
      </c>
      <c r="C33" s="136">
        <v>52</v>
      </c>
      <c r="D33" s="137">
        <v>3</v>
      </c>
      <c r="E33" s="171">
        <v>9.0079166000000002E-2</v>
      </c>
      <c r="F33" s="138">
        <v>5.1968750000000001E-3</v>
      </c>
      <c r="G33" s="114">
        <f t="shared" si="0"/>
        <v>-94.230769230769226</v>
      </c>
      <c r="H33" s="115">
        <v>335</v>
      </c>
      <c r="I33" s="116">
        <v>754</v>
      </c>
      <c r="J33" s="117">
        <v>0.58031770199999999</v>
      </c>
      <c r="K33" s="117">
        <v>1.3061479030000001</v>
      </c>
      <c r="L33" s="118">
        <f t="shared" si="1"/>
        <v>125.07462686567163</v>
      </c>
      <c r="M33" s="129">
        <v>348</v>
      </c>
      <c r="N33" s="130">
        <v>757</v>
      </c>
      <c r="O33" s="131">
        <f t="shared" si="2"/>
        <v>0.60283749372044271</v>
      </c>
      <c r="P33" s="122">
        <f t="shared" si="3"/>
        <v>1.3113447780068253</v>
      </c>
      <c r="Q33" s="123">
        <v>1.645</v>
      </c>
    </row>
    <row r="34" spans="1:17">
      <c r="A34" s="109" t="s">
        <v>68</v>
      </c>
      <c r="B34" s="110">
        <v>49606</v>
      </c>
      <c r="C34" s="111">
        <v>692</v>
      </c>
      <c r="D34" s="112">
        <v>1016</v>
      </c>
      <c r="E34" s="168">
        <v>1.3949925409999999</v>
      </c>
      <c r="F34" s="113">
        <v>2.0481393379999999</v>
      </c>
      <c r="G34" s="114">
        <f t="shared" si="0"/>
        <v>46.820809248554909</v>
      </c>
      <c r="H34" s="115">
        <v>226</v>
      </c>
      <c r="I34" s="116">
        <v>392</v>
      </c>
      <c r="J34" s="117">
        <v>0.45559005000000002</v>
      </c>
      <c r="K34" s="117">
        <v>0.79022698899999999</v>
      </c>
      <c r="L34" s="118">
        <f t="shared" si="1"/>
        <v>73.451327433628322</v>
      </c>
      <c r="M34" s="129">
        <v>908</v>
      </c>
      <c r="N34" s="130">
        <v>1351</v>
      </c>
      <c r="O34" s="131">
        <f t="shared" si="2"/>
        <v>1.8304237390638227</v>
      </c>
      <c r="P34" s="122">
        <f t="shared" si="3"/>
        <v>2.7234608716687498</v>
      </c>
      <c r="Q34" s="123">
        <v>1.6265000000000001</v>
      </c>
    </row>
    <row r="35" spans="1:17">
      <c r="A35" s="109" t="s">
        <v>69</v>
      </c>
      <c r="B35" s="110">
        <v>48205</v>
      </c>
      <c r="C35" s="111">
        <v>135</v>
      </c>
      <c r="D35" s="112">
        <v>411</v>
      </c>
      <c r="E35" s="168">
        <v>0.280053936</v>
      </c>
      <c r="F35" s="113">
        <v>0.85260865100000005</v>
      </c>
      <c r="G35" s="114">
        <f t="shared" ref="G35:G59" si="4">((D35-C35)/C35)*100</f>
        <v>204.44444444444443</v>
      </c>
      <c r="H35" s="115">
        <v>429</v>
      </c>
      <c r="I35" s="116">
        <v>489</v>
      </c>
      <c r="J35" s="117">
        <v>0.88994917500000004</v>
      </c>
      <c r="K35" s="117">
        <v>1.014417592</v>
      </c>
      <c r="L35" s="118">
        <f t="shared" ref="L35:L59" si="5">((I35-H35)/H35)*100</f>
        <v>13.986013986013987</v>
      </c>
      <c r="M35" s="129">
        <v>564</v>
      </c>
      <c r="N35" s="130">
        <v>899</v>
      </c>
      <c r="O35" s="131">
        <f t="shared" ref="O35:O59" si="6">(M35/B35)*100</f>
        <v>1.1700031117104035</v>
      </c>
      <c r="P35" s="122">
        <f t="shared" ref="P35:P59" si="7">(N35/B35)*100</f>
        <v>1.864951768488746</v>
      </c>
      <c r="Q35" s="123">
        <v>1.6265000000000001</v>
      </c>
    </row>
    <row r="36" spans="1:17">
      <c r="A36" s="109" t="s">
        <v>70</v>
      </c>
      <c r="B36" s="110">
        <v>54243</v>
      </c>
      <c r="C36" s="111">
        <v>1578</v>
      </c>
      <c r="D36" s="112">
        <v>2177</v>
      </c>
      <c r="E36" s="168">
        <v>2.9091311320000002</v>
      </c>
      <c r="F36" s="113">
        <v>4.0134210870000002</v>
      </c>
      <c r="G36" s="114">
        <f t="shared" si="4"/>
        <v>37.959442332065905</v>
      </c>
      <c r="H36" s="115">
        <v>290</v>
      </c>
      <c r="I36" s="116">
        <v>875</v>
      </c>
      <c r="J36" s="117">
        <v>0.53463119699999995</v>
      </c>
      <c r="K36" s="117">
        <v>1.6131113690000001</v>
      </c>
      <c r="L36" s="118">
        <f t="shared" si="5"/>
        <v>201.72413793103448</v>
      </c>
      <c r="M36" s="129">
        <v>1793</v>
      </c>
      <c r="N36" s="130">
        <v>2936</v>
      </c>
      <c r="O36" s="131">
        <f t="shared" si="6"/>
        <v>3.3054956399904132</v>
      </c>
      <c r="P36" s="122">
        <f t="shared" si="7"/>
        <v>5.4126799771399075</v>
      </c>
      <c r="Q36" s="123">
        <v>1.62</v>
      </c>
    </row>
    <row r="37" spans="1:17">
      <c r="A37" s="109" t="s">
        <v>71</v>
      </c>
      <c r="B37" s="110">
        <v>48842</v>
      </c>
      <c r="C37" s="136">
        <v>217</v>
      </c>
      <c r="D37" s="137">
        <v>260</v>
      </c>
      <c r="E37" s="171">
        <v>0.44428975100000001</v>
      </c>
      <c r="F37" s="138">
        <v>0.53232873300000005</v>
      </c>
      <c r="G37" s="114">
        <f t="shared" si="4"/>
        <v>19.815668202764979</v>
      </c>
      <c r="H37" s="115">
        <v>183</v>
      </c>
      <c r="I37" s="116">
        <v>354</v>
      </c>
      <c r="J37" s="117">
        <v>0.37467753199999998</v>
      </c>
      <c r="K37" s="117">
        <v>0.72478604499999999</v>
      </c>
      <c r="L37" s="118">
        <f t="shared" si="5"/>
        <v>93.442622950819683</v>
      </c>
      <c r="M37" s="129">
        <v>394</v>
      </c>
      <c r="N37" s="130">
        <v>606</v>
      </c>
      <c r="O37" s="131">
        <f t="shared" si="6"/>
        <v>0.80668277302321767</v>
      </c>
      <c r="P37" s="122">
        <f t="shared" si="7"/>
        <v>1.2407354326194668</v>
      </c>
      <c r="Q37" s="123">
        <v>1.7297499999999999</v>
      </c>
    </row>
    <row r="38" spans="1:17">
      <c r="A38" s="109" t="s">
        <v>72</v>
      </c>
      <c r="B38" s="110">
        <v>44499</v>
      </c>
      <c r="C38" s="111">
        <v>633</v>
      </c>
      <c r="D38" s="112">
        <v>778</v>
      </c>
      <c r="E38" s="168">
        <v>1.4225038759999999</v>
      </c>
      <c r="F38" s="113">
        <v>1.748353896</v>
      </c>
      <c r="G38" s="114">
        <f t="shared" si="4"/>
        <v>22.906793048973142</v>
      </c>
      <c r="H38" s="115">
        <v>194</v>
      </c>
      <c r="I38" s="116">
        <v>348</v>
      </c>
      <c r="J38" s="117">
        <v>0.43596485299999999</v>
      </c>
      <c r="K38" s="117">
        <v>0.78204004599999999</v>
      </c>
      <c r="L38" s="118">
        <f t="shared" si="5"/>
        <v>79.381443298969074</v>
      </c>
      <c r="M38" s="129">
        <v>783</v>
      </c>
      <c r="N38" s="130">
        <v>1054</v>
      </c>
      <c r="O38" s="131">
        <f t="shared" si="6"/>
        <v>1.7595901031483854</v>
      </c>
      <c r="P38" s="122">
        <f t="shared" si="7"/>
        <v>2.3685925526416325</v>
      </c>
      <c r="Q38" s="123">
        <v>1.6757500000000001</v>
      </c>
    </row>
    <row r="39" spans="1:17">
      <c r="A39" s="109" t="s">
        <v>73</v>
      </c>
      <c r="B39" s="110">
        <v>50394</v>
      </c>
      <c r="C39" s="111">
        <v>340</v>
      </c>
      <c r="D39" s="112">
        <v>445</v>
      </c>
      <c r="E39" s="168">
        <v>0.67468349400000005</v>
      </c>
      <c r="F39" s="113">
        <v>0.88304163199999997</v>
      </c>
      <c r="G39" s="114">
        <f t="shared" si="4"/>
        <v>30.882352941176471</v>
      </c>
      <c r="H39" s="115">
        <v>122</v>
      </c>
      <c r="I39" s="116">
        <v>304</v>
      </c>
      <c r="J39" s="117">
        <v>0.242092313</v>
      </c>
      <c r="K39" s="117">
        <v>0.60324641800000001</v>
      </c>
      <c r="L39" s="118">
        <f t="shared" si="5"/>
        <v>149.18032786885246</v>
      </c>
      <c r="M39" s="129">
        <v>456</v>
      </c>
      <c r="N39" s="130">
        <v>720</v>
      </c>
      <c r="O39" s="131">
        <f t="shared" si="6"/>
        <v>0.90486962733658771</v>
      </c>
      <c r="P39" s="122">
        <f t="shared" si="7"/>
        <v>1.4287415168472437</v>
      </c>
      <c r="Q39" s="123">
        <v>1.6628571430000001</v>
      </c>
    </row>
    <row r="40" spans="1:17">
      <c r="A40" s="109" t="s">
        <v>74</v>
      </c>
      <c r="B40" s="110">
        <v>45329</v>
      </c>
      <c r="C40" s="111">
        <v>828</v>
      </c>
      <c r="D40" s="112">
        <v>1471</v>
      </c>
      <c r="E40" s="168">
        <v>1.8266451939999999</v>
      </c>
      <c r="F40" s="113">
        <v>3.2451631409999999</v>
      </c>
      <c r="G40" s="114">
        <f t="shared" si="4"/>
        <v>77.65700483091787</v>
      </c>
      <c r="H40" s="115">
        <v>156</v>
      </c>
      <c r="I40" s="116">
        <v>394</v>
      </c>
      <c r="J40" s="117">
        <v>0.344150544</v>
      </c>
      <c r="K40" s="117">
        <v>0.86920073200000003</v>
      </c>
      <c r="L40" s="118">
        <f t="shared" si="5"/>
        <v>152.56410256410254</v>
      </c>
      <c r="M40" s="129">
        <v>966</v>
      </c>
      <c r="N40" s="130">
        <v>1787</v>
      </c>
      <c r="O40" s="131">
        <f t="shared" si="6"/>
        <v>2.1310860596968828</v>
      </c>
      <c r="P40" s="122">
        <f t="shared" si="7"/>
        <v>3.942288601116283</v>
      </c>
      <c r="Q40" s="123">
        <v>1.57525</v>
      </c>
    </row>
    <row r="41" spans="1:17">
      <c r="A41" s="109" t="s">
        <v>75</v>
      </c>
      <c r="B41" s="110">
        <v>58712</v>
      </c>
      <c r="C41" s="111">
        <v>1196</v>
      </c>
      <c r="D41" s="112">
        <v>5860</v>
      </c>
      <c r="E41" s="168">
        <v>2.0370622699999998</v>
      </c>
      <c r="F41" s="113">
        <v>9.9809238320000002</v>
      </c>
      <c r="G41" s="114">
        <f t="shared" si="4"/>
        <v>389.96655518394647</v>
      </c>
      <c r="H41" s="115">
        <v>422</v>
      </c>
      <c r="I41" s="116">
        <v>840</v>
      </c>
      <c r="J41" s="117">
        <v>0.71876277399999999</v>
      </c>
      <c r="K41" s="117">
        <v>1.430712631</v>
      </c>
      <c r="L41" s="118">
        <f t="shared" si="5"/>
        <v>99.052132701421797</v>
      </c>
      <c r="M41" s="129">
        <v>1548</v>
      </c>
      <c r="N41" s="130">
        <v>6514</v>
      </c>
      <c r="O41" s="131">
        <f t="shared" si="6"/>
        <v>2.6365989916882411</v>
      </c>
      <c r="P41" s="122">
        <f t="shared" si="7"/>
        <v>11.094835808693283</v>
      </c>
      <c r="Q41" s="123">
        <v>1.5221724139999999</v>
      </c>
    </row>
    <row r="42" spans="1:17">
      <c r="A42" s="109" t="s">
        <v>76</v>
      </c>
      <c r="B42" s="110">
        <v>49680</v>
      </c>
      <c r="C42" s="111">
        <v>1173</v>
      </c>
      <c r="D42" s="112">
        <v>2014</v>
      </c>
      <c r="E42" s="168">
        <v>2.361111111</v>
      </c>
      <c r="F42" s="113">
        <v>4.0539452499999999</v>
      </c>
      <c r="G42" s="114">
        <f t="shared" si="4"/>
        <v>71.69650468883205</v>
      </c>
      <c r="H42" s="115">
        <v>273</v>
      </c>
      <c r="I42" s="116">
        <v>519</v>
      </c>
      <c r="J42" s="117">
        <v>0.54951690799999997</v>
      </c>
      <c r="K42" s="117">
        <v>1.0446859900000001</v>
      </c>
      <c r="L42" s="118">
        <f t="shared" si="5"/>
        <v>90.109890109890117</v>
      </c>
      <c r="M42" s="129">
        <v>1416</v>
      </c>
      <c r="N42" s="130">
        <v>2448</v>
      </c>
      <c r="O42" s="131">
        <f t="shared" si="6"/>
        <v>2.8502415458937196</v>
      </c>
      <c r="P42" s="122">
        <f t="shared" si="7"/>
        <v>4.9275362318840585</v>
      </c>
      <c r="Q42" s="123">
        <v>1.6120769230000001</v>
      </c>
    </row>
    <row r="43" spans="1:17">
      <c r="A43" s="109" t="s">
        <v>77</v>
      </c>
      <c r="B43" s="110">
        <v>50207</v>
      </c>
      <c r="C43" s="111">
        <v>161</v>
      </c>
      <c r="D43" s="112">
        <v>645</v>
      </c>
      <c r="E43" s="168">
        <v>0.32067241600000002</v>
      </c>
      <c r="F43" s="113">
        <v>1.284681419</v>
      </c>
      <c r="G43" s="114">
        <f t="shared" si="4"/>
        <v>300.62111801242236</v>
      </c>
      <c r="H43" s="115">
        <v>237</v>
      </c>
      <c r="I43" s="116">
        <v>455</v>
      </c>
      <c r="J43" s="117">
        <v>0.47204573100000002</v>
      </c>
      <c r="K43" s="117">
        <v>0.90624813299999996</v>
      </c>
      <c r="L43" s="118">
        <f t="shared" si="5"/>
        <v>91.983122362869196</v>
      </c>
      <c r="M43" s="129">
        <v>397</v>
      </c>
      <c r="N43" s="130">
        <v>1066</v>
      </c>
      <c r="O43" s="131">
        <f t="shared" si="6"/>
        <v>0.79072639273408096</v>
      </c>
      <c r="P43" s="122">
        <f t="shared" si="7"/>
        <v>2.12320991096859</v>
      </c>
      <c r="Q43" s="123">
        <v>1.7128571429999999</v>
      </c>
    </row>
    <row r="44" spans="1:17">
      <c r="A44" s="109" t="s">
        <v>78</v>
      </c>
      <c r="B44" s="110">
        <v>48281</v>
      </c>
      <c r="C44" s="111">
        <v>1065</v>
      </c>
      <c r="D44" s="112">
        <v>1617</v>
      </c>
      <c r="E44" s="168">
        <v>2.2058366650000001</v>
      </c>
      <c r="F44" s="113">
        <v>3.3491435549999999</v>
      </c>
      <c r="G44" s="114">
        <f t="shared" si="4"/>
        <v>51.830985915492953</v>
      </c>
      <c r="H44" s="115">
        <v>248</v>
      </c>
      <c r="I44" s="116">
        <v>457</v>
      </c>
      <c r="J44" s="117">
        <v>0.51365961800000004</v>
      </c>
      <c r="K44" s="117">
        <v>0.94654211799999999</v>
      </c>
      <c r="L44" s="118">
        <f t="shared" si="5"/>
        <v>84.274193548387103</v>
      </c>
      <c r="M44" s="129">
        <v>1259</v>
      </c>
      <c r="N44" s="130">
        <v>1996</v>
      </c>
      <c r="O44" s="131">
        <f t="shared" si="6"/>
        <v>2.6076510428532962</v>
      </c>
      <c r="P44" s="122">
        <f t="shared" si="7"/>
        <v>4.1341314388682919</v>
      </c>
      <c r="Q44" s="123">
        <v>1.7595000000000001</v>
      </c>
    </row>
    <row r="45" spans="1:17">
      <c r="A45" s="109" t="s">
        <v>79</v>
      </c>
      <c r="B45" s="110">
        <v>43318</v>
      </c>
      <c r="C45" s="111">
        <v>720</v>
      </c>
      <c r="D45" s="112">
        <v>1104</v>
      </c>
      <c r="E45" s="168">
        <v>1.662126599</v>
      </c>
      <c r="F45" s="113">
        <v>2.548594118</v>
      </c>
      <c r="G45" s="114">
        <f t="shared" si="4"/>
        <v>53.333333333333336</v>
      </c>
      <c r="H45" s="115">
        <v>195</v>
      </c>
      <c r="I45" s="116">
        <v>398</v>
      </c>
      <c r="J45" s="117">
        <v>0.45015928700000002</v>
      </c>
      <c r="K45" s="117">
        <v>0.91878664799999998</v>
      </c>
      <c r="L45" s="118">
        <f t="shared" si="5"/>
        <v>104.10256410256412</v>
      </c>
      <c r="M45" s="129">
        <v>907</v>
      </c>
      <c r="N45" s="130">
        <v>1478</v>
      </c>
      <c r="O45" s="131">
        <f t="shared" si="6"/>
        <v>2.0938178124567153</v>
      </c>
      <c r="P45" s="122">
        <f t="shared" si="7"/>
        <v>3.411976545546886</v>
      </c>
      <c r="Q45" s="123">
        <v>1.6457999999999999</v>
      </c>
    </row>
    <row r="46" spans="1:17">
      <c r="A46" s="109" t="s">
        <v>80</v>
      </c>
      <c r="B46" s="110">
        <v>46812</v>
      </c>
      <c r="C46" s="111">
        <v>82</v>
      </c>
      <c r="D46" s="112">
        <v>125</v>
      </c>
      <c r="E46" s="168">
        <v>0.17516876000000001</v>
      </c>
      <c r="F46" s="113">
        <v>0.26702554899999997</v>
      </c>
      <c r="G46" s="114">
        <f t="shared" si="4"/>
        <v>52.439024390243901</v>
      </c>
      <c r="H46" s="115">
        <v>189</v>
      </c>
      <c r="I46" s="116">
        <v>337</v>
      </c>
      <c r="J46" s="117">
        <v>0.40374262999999999</v>
      </c>
      <c r="K46" s="117">
        <v>0.71990087999999997</v>
      </c>
      <c r="L46" s="118">
        <f t="shared" si="5"/>
        <v>78.306878306878303</v>
      </c>
      <c r="M46" s="129">
        <v>270</v>
      </c>
      <c r="N46" s="130">
        <v>457</v>
      </c>
      <c r="O46" s="131">
        <f t="shared" si="6"/>
        <v>0.57677518584978216</v>
      </c>
      <c r="P46" s="122">
        <f t="shared" si="7"/>
        <v>0.97624540716055708</v>
      </c>
      <c r="Q46" s="123"/>
    </row>
    <row r="47" spans="1:17">
      <c r="A47" s="109" t="s">
        <v>81</v>
      </c>
      <c r="B47" s="110">
        <v>54641</v>
      </c>
      <c r="C47" s="111">
        <v>1501</v>
      </c>
      <c r="D47" s="112">
        <v>3110</v>
      </c>
      <c r="E47" s="168">
        <v>2.7470214670000002</v>
      </c>
      <c r="F47" s="113">
        <v>5.6916967109999996</v>
      </c>
      <c r="G47" s="114">
        <f t="shared" si="4"/>
        <v>107.19520319786808</v>
      </c>
      <c r="H47" s="115">
        <v>239</v>
      </c>
      <c r="I47" s="116">
        <v>485</v>
      </c>
      <c r="J47" s="117">
        <v>0.437400487</v>
      </c>
      <c r="K47" s="117">
        <v>0.88761186700000005</v>
      </c>
      <c r="L47" s="118">
        <f t="shared" si="5"/>
        <v>102.92887029288703</v>
      </c>
      <c r="M47" s="129">
        <v>1688</v>
      </c>
      <c r="N47" s="130">
        <v>3485</v>
      </c>
      <c r="O47" s="131">
        <f t="shared" si="6"/>
        <v>3.0892553210958802</v>
      </c>
      <c r="P47" s="122">
        <f t="shared" si="7"/>
        <v>6.3779945462198713</v>
      </c>
      <c r="Q47" s="123">
        <v>1.6797</v>
      </c>
    </row>
    <row r="48" spans="1:17">
      <c r="A48" s="109" t="s">
        <v>82</v>
      </c>
      <c r="B48" s="110">
        <v>48418</v>
      </c>
      <c r="C48" s="111">
        <v>97</v>
      </c>
      <c r="D48" s="112">
        <v>147</v>
      </c>
      <c r="E48" s="168">
        <v>0.200338717</v>
      </c>
      <c r="F48" s="113">
        <v>0.30360609700000002</v>
      </c>
      <c r="G48" s="114">
        <f t="shared" si="4"/>
        <v>51.546391752577314</v>
      </c>
      <c r="H48" s="115">
        <v>283</v>
      </c>
      <c r="I48" s="116">
        <v>491</v>
      </c>
      <c r="J48" s="117">
        <v>0.58449337000000001</v>
      </c>
      <c r="K48" s="117">
        <v>1.0140856709999999</v>
      </c>
      <c r="L48" s="118">
        <f t="shared" si="5"/>
        <v>73.4982332155477</v>
      </c>
      <c r="M48" s="129">
        <v>379</v>
      </c>
      <c r="N48" s="130">
        <v>636</v>
      </c>
      <c r="O48" s="131">
        <f t="shared" si="6"/>
        <v>0.78276673964228183</v>
      </c>
      <c r="P48" s="122">
        <f t="shared" si="7"/>
        <v>1.313561072328473</v>
      </c>
      <c r="Q48" s="123">
        <v>1.6895714289999999</v>
      </c>
    </row>
    <row r="49" spans="1:17">
      <c r="A49" s="109" t="s">
        <v>83</v>
      </c>
      <c r="B49" s="110">
        <v>16630</v>
      </c>
      <c r="C49" s="111">
        <v>238</v>
      </c>
      <c r="D49" s="112">
        <v>661</v>
      </c>
      <c r="E49" s="168">
        <v>1.4311485269999999</v>
      </c>
      <c r="F49" s="113">
        <v>3.9747444380000001</v>
      </c>
      <c r="G49" s="114">
        <f t="shared" si="4"/>
        <v>177.73109243697479</v>
      </c>
      <c r="H49" s="115">
        <v>80</v>
      </c>
      <c r="I49" s="116">
        <v>147</v>
      </c>
      <c r="J49" s="117">
        <v>0.48105832799999998</v>
      </c>
      <c r="K49" s="117">
        <v>0.88394467799999998</v>
      </c>
      <c r="L49" s="118">
        <f t="shared" si="5"/>
        <v>83.75</v>
      </c>
      <c r="M49" s="129">
        <v>317</v>
      </c>
      <c r="N49" s="130">
        <v>794</v>
      </c>
      <c r="O49" s="131">
        <f t="shared" si="6"/>
        <v>1.9061936259771497</v>
      </c>
      <c r="P49" s="122">
        <f t="shared" si="7"/>
        <v>4.774503908598918</v>
      </c>
      <c r="Q49" s="123"/>
    </row>
    <row r="50" spans="1:17">
      <c r="A50" s="109" t="s">
        <v>84</v>
      </c>
      <c r="B50" s="110">
        <v>51853</v>
      </c>
      <c r="C50" s="111">
        <v>1488</v>
      </c>
      <c r="D50" s="112">
        <v>2986</v>
      </c>
      <c r="E50" s="168">
        <v>2.8696507429999998</v>
      </c>
      <c r="F50" s="113">
        <v>5.7585867740000003</v>
      </c>
      <c r="G50" s="114">
        <f t="shared" si="4"/>
        <v>100.6720430107527</v>
      </c>
      <c r="H50" s="115">
        <v>279</v>
      </c>
      <c r="I50" s="116">
        <v>549</v>
      </c>
      <c r="J50" s="117">
        <v>0.53805951399999996</v>
      </c>
      <c r="K50" s="117">
        <v>1.0587622699999999</v>
      </c>
      <c r="L50" s="118">
        <f t="shared" si="5"/>
        <v>96.774193548387103</v>
      </c>
      <c r="M50" s="129">
        <v>1694</v>
      </c>
      <c r="N50" s="130">
        <v>3311</v>
      </c>
      <c r="O50" s="131">
        <f t="shared" si="6"/>
        <v>3.2669276608875086</v>
      </c>
      <c r="P50" s="122">
        <f t="shared" si="7"/>
        <v>6.3853586099164943</v>
      </c>
      <c r="Q50" s="123"/>
    </row>
    <row r="51" spans="1:17">
      <c r="A51" s="109" t="s">
        <v>85</v>
      </c>
      <c r="B51" s="110">
        <v>48529</v>
      </c>
      <c r="C51" s="111">
        <v>1060</v>
      </c>
      <c r="D51" s="112">
        <v>1396</v>
      </c>
      <c r="E51" s="168">
        <v>2.1842609569999998</v>
      </c>
      <c r="F51" s="113">
        <v>2.8766304680000001</v>
      </c>
      <c r="G51" s="114">
        <f t="shared" si="4"/>
        <v>31.69811320754717</v>
      </c>
      <c r="H51" s="115">
        <v>134</v>
      </c>
      <c r="I51" s="116">
        <v>266</v>
      </c>
      <c r="J51" s="117">
        <v>0.27612355500000002</v>
      </c>
      <c r="K51" s="117">
        <v>0.54812586299999999</v>
      </c>
      <c r="L51" s="118">
        <f t="shared" si="5"/>
        <v>98.507462686567166</v>
      </c>
      <c r="M51" s="129">
        <v>1182</v>
      </c>
      <c r="N51" s="130">
        <v>1630</v>
      </c>
      <c r="O51" s="131">
        <f t="shared" si="6"/>
        <v>2.4356570298172229</v>
      </c>
      <c r="P51" s="122">
        <f t="shared" si="7"/>
        <v>3.3588163778359332</v>
      </c>
      <c r="Q51" s="123">
        <v>1.7294444440000001</v>
      </c>
    </row>
    <row r="52" spans="1:17">
      <c r="A52" s="109" t="s">
        <v>86</v>
      </c>
      <c r="B52" s="110">
        <v>24900</v>
      </c>
      <c r="C52" s="111">
        <v>296</v>
      </c>
      <c r="D52" s="112">
        <v>605</v>
      </c>
      <c r="E52" s="168">
        <v>1.1887550200000001</v>
      </c>
      <c r="F52" s="113">
        <v>2.4297188759999999</v>
      </c>
      <c r="G52" s="114">
        <f t="shared" si="4"/>
        <v>104.39189189189189</v>
      </c>
      <c r="H52" s="115">
        <v>64</v>
      </c>
      <c r="I52" s="116">
        <v>157</v>
      </c>
      <c r="J52" s="117">
        <v>0.25702811199999998</v>
      </c>
      <c r="K52" s="117">
        <v>0.63052208799999998</v>
      </c>
      <c r="L52" s="118">
        <f t="shared" si="5"/>
        <v>145.3125</v>
      </c>
      <c r="M52" s="129">
        <v>353</v>
      </c>
      <c r="N52" s="130">
        <v>748</v>
      </c>
      <c r="O52" s="131">
        <f t="shared" si="6"/>
        <v>1.4176706827309238</v>
      </c>
      <c r="P52" s="122">
        <f t="shared" si="7"/>
        <v>3.0040160642570282</v>
      </c>
      <c r="Q52" s="123"/>
    </row>
    <row r="53" spans="1:17">
      <c r="A53" s="109" t="s">
        <v>87</v>
      </c>
      <c r="B53" s="110">
        <v>48206</v>
      </c>
      <c r="C53" s="111">
        <v>923</v>
      </c>
      <c r="D53" s="112">
        <v>2721</v>
      </c>
      <c r="E53" s="168">
        <v>1.9146994150000001</v>
      </c>
      <c r="F53" s="113">
        <v>5.6445255779999997</v>
      </c>
      <c r="G53" s="114">
        <f t="shared" si="4"/>
        <v>194.79956663055256</v>
      </c>
      <c r="H53" s="115">
        <v>201</v>
      </c>
      <c r="I53" s="116">
        <v>360</v>
      </c>
      <c r="J53" s="117">
        <v>0.41696054399999999</v>
      </c>
      <c r="K53" s="117">
        <v>0.74679500499999996</v>
      </c>
      <c r="L53" s="118">
        <f t="shared" si="5"/>
        <v>79.104477611940297</v>
      </c>
      <c r="M53" s="129">
        <v>1121</v>
      </c>
      <c r="N53" s="130">
        <v>3069</v>
      </c>
      <c r="O53" s="131">
        <f t="shared" si="6"/>
        <v>2.325436667634734</v>
      </c>
      <c r="P53" s="122">
        <f t="shared" si="7"/>
        <v>6.366427415674397</v>
      </c>
      <c r="Q53" s="123">
        <v>1.6040000000000001</v>
      </c>
    </row>
    <row r="54" spans="1:17">
      <c r="A54" s="109" t="s">
        <v>88</v>
      </c>
      <c r="B54" s="110">
        <v>49477</v>
      </c>
      <c r="C54" s="111">
        <v>2041</v>
      </c>
      <c r="D54" s="112">
        <v>2561</v>
      </c>
      <c r="E54" s="168">
        <v>4.125149059</v>
      </c>
      <c r="F54" s="113">
        <v>5.1761424500000004</v>
      </c>
      <c r="G54" s="114">
        <f t="shared" si="4"/>
        <v>25.477707006369428</v>
      </c>
      <c r="H54" s="115">
        <v>514</v>
      </c>
      <c r="I54" s="116">
        <v>1008</v>
      </c>
      <c r="J54" s="117">
        <v>1.038866544</v>
      </c>
      <c r="K54" s="117">
        <v>2.0373102649999999</v>
      </c>
      <c r="L54" s="118">
        <f t="shared" si="5"/>
        <v>96.108949416342412</v>
      </c>
      <c r="M54" s="129">
        <v>2344</v>
      </c>
      <c r="N54" s="130">
        <v>3154</v>
      </c>
      <c r="O54" s="131">
        <f t="shared" si="6"/>
        <v>4.7375548234533218</v>
      </c>
      <c r="P54" s="122">
        <f t="shared" si="7"/>
        <v>6.3746791438446149</v>
      </c>
      <c r="Q54" s="123">
        <v>1.590142857</v>
      </c>
    </row>
    <row r="55" spans="1:17">
      <c r="A55" s="109" t="s">
        <v>89</v>
      </c>
      <c r="B55" s="110">
        <v>53312</v>
      </c>
      <c r="C55" s="111">
        <v>1431</v>
      </c>
      <c r="D55" s="112">
        <v>3889</v>
      </c>
      <c r="E55" s="168">
        <v>2.6841986790000001</v>
      </c>
      <c r="F55" s="113">
        <v>7.2947929169999997</v>
      </c>
      <c r="G55" s="114">
        <f t="shared" si="4"/>
        <v>171.76799440950384</v>
      </c>
      <c r="H55" s="115">
        <v>89</v>
      </c>
      <c r="I55" s="116">
        <v>240</v>
      </c>
      <c r="J55" s="117">
        <v>0.16694177700000001</v>
      </c>
      <c r="K55" s="117">
        <v>0.45018007199999999</v>
      </c>
      <c r="L55" s="118">
        <f t="shared" si="5"/>
        <v>169.6629213483146</v>
      </c>
      <c r="M55" s="129">
        <v>1510</v>
      </c>
      <c r="N55" s="130">
        <v>4109</v>
      </c>
      <c r="O55" s="131">
        <f t="shared" si="6"/>
        <v>2.8323829531812725</v>
      </c>
      <c r="P55" s="122">
        <f t="shared" si="7"/>
        <v>7.7074579831932777</v>
      </c>
      <c r="Q55" s="123">
        <v>1.7273043480000001</v>
      </c>
    </row>
    <row r="56" spans="1:17">
      <c r="A56" s="109" t="s">
        <v>90</v>
      </c>
      <c r="B56" s="110">
        <v>46869</v>
      </c>
      <c r="C56" s="111">
        <v>785</v>
      </c>
      <c r="D56" s="112">
        <v>1771</v>
      </c>
      <c r="E56" s="168">
        <v>1.6748810510000001</v>
      </c>
      <c r="F56" s="113">
        <v>3.7786169959999998</v>
      </c>
      <c r="G56" s="114">
        <f t="shared" si="4"/>
        <v>125.60509554140127</v>
      </c>
      <c r="H56" s="115">
        <v>206</v>
      </c>
      <c r="I56" s="116">
        <v>572</v>
      </c>
      <c r="J56" s="117">
        <v>0.43952292599999998</v>
      </c>
      <c r="K56" s="117">
        <v>1.220422881</v>
      </c>
      <c r="L56" s="118">
        <f t="shared" si="5"/>
        <v>177.66990291262138</v>
      </c>
      <c r="M56" s="129">
        <v>933</v>
      </c>
      <c r="N56" s="130">
        <v>2089</v>
      </c>
      <c r="O56" s="131">
        <f t="shared" si="6"/>
        <v>1.9906548038148884</v>
      </c>
      <c r="P56" s="122">
        <f t="shared" si="7"/>
        <v>4.4571038426251892</v>
      </c>
      <c r="Q56" s="123">
        <v>1.63825</v>
      </c>
    </row>
    <row r="57" spans="1:17">
      <c r="A57" s="109" t="s">
        <v>91</v>
      </c>
      <c r="B57" s="110">
        <v>50036</v>
      </c>
      <c r="C57" s="111">
        <v>2075</v>
      </c>
      <c r="D57" s="112">
        <v>4367</v>
      </c>
      <c r="E57" s="168">
        <v>4.1470141500000004</v>
      </c>
      <c r="F57" s="113">
        <v>8.7277160439999992</v>
      </c>
      <c r="G57" s="114">
        <f t="shared" si="4"/>
        <v>110.4578313253012</v>
      </c>
      <c r="H57" s="115">
        <v>191</v>
      </c>
      <c r="I57" s="116">
        <v>425</v>
      </c>
      <c r="J57" s="117">
        <v>0.38172515800000001</v>
      </c>
      <c r="K57" s="117">
        <v>0.84938844000000002</v>
      </c>
      <c r="L57" s="118">
        <f t="shared" si="5"/>
        <v>122.51308900523561</v>
      </c>
      <c r="M57" s="129">
        <v>2239</v>
      </c>
      <c r="N57" s="130">
        <v>4732</v>
      </c>
      <c r="O57" s="131">
        <f t="shared" si="6"/>
        <v>4.4747781597249983</v>
      </c>
      <c r="P57" s="122">
        <f t="shared" si="7"/>
        <v>9.457190822607723</v>
      </c>
      <c r="Q57" s="123">
        <v>1.6733714289999999</v>
      </c>
    </row>
    <row r="58" spans="1:17">
      <c r="A58" s="109" t="s">
        <v>92</v>
      </c>
      <c r="B58" s="110">
        <v>46578</v>
      </c>
      <c r="C58" s="111">
        <v>1822</v>
      </c>
      <c r="D58" s="112">
        <v>2358</v>
      </c>
      <c r="E58" s="168">
        <v>3.911717978</v>
      </c>
      <c r="F58" s="113">
        <v>5.062475847</v>
      </c>
      <c r="G58" s="114">
        <f t="shared" si="4"/>
        <v>29.418221734357846</v>
      </c>
      <c r="H58" s="115">
        <v>269</v>
      </c>
      <c r="I58" s="116">
        <v>496</v>
      </c>
      <c r="J58" s="117">
        <v>0.57752587099999997</v>
      </c>
      <c r="K58" s="117">
        <v>1.0648804160000001</v>
      </c>
      <c r="L58" s="118">
        <f t="shared" si="5"/>
        <v>84.386617100371751</v>
      </c>
      <c r="M58" s="129">
        <v>1971</v>
      </c>
      <c r="N58" s="130">
        <v>2692</v>
      </c>
      <c r="O58" s="131">
        <f t="shared" si="6"/>
        <v>4.2316114904031945</v>
      </c>
      <c r="P58" s="122">
        <f t="shared" si="7"/>
        <v>5.7795525784705228</v>
      </c>
      <c r="Q58" s="123">
        <v>1.7284166670000001</v>
      </c>
    </row>
    <row r="59" spans="1:17" ht="16.5" thickBot="1">
      <c r="A59" s="172" t="s">
        <v>93</v>
      </c>
      <c r="B59" s="144">
        <v>49311</v>
      </c>
      <c r="C59" s="173">
        <v>3485</v>
      </c>
      <c r="D59" s="146">
        <v>4797</v>
      </c>
      <c r="E59" s="174">
        <v>7.0673886149999996</v>
      </c>
      <c r="F59" s="175">
        <v>9.7280525640000004</v>
      </c>
      <c r="G59" s="114">
        <f t="shared" si="4"/>
        <v>37.647058823529413</v>
      </c>
      <c r="H59" s="149">
        <v>453</v>
      </c>
      <c r="I59" s="150">
        <v>910</v>
      </c>
      <c r="J59" s="151">
        <v>0.91865912299999997</v>
      </c>
      <c r="K59" s="151">
        <v>1.8454300260000001</v>
      </c>
      <c r="L59" s="118">
        <f t="shared" si="5"/>
        <v>100.88300220750553</v>
      </c>
      <c r="M59" s="153">
        <v>3723</v>
      </c>
      <c r="N59" s="154">
        <v>5244</v>
      </c>
      <c r="O59" s="155">
        <f t="shared" si="6"/>
        <v>7.5500395449291231</v>
      </c>
      <c r="P59" s="156">
        <f t="shared" si="7"/>
        <v>10.634544016548032</v>
      </c>
      <c r="Q59" s="157">
        <v>1.6164285709999999</v>
      </c>
    </row>
    <row r="60" spans="1:17" ht="16.5" thickTop="1">
      <c r="F60" s="165"/>
      <c r="G60" s="176"/>
      <c r="H60" s="165"/>
      <c r="L60" s="165"/>
    </row>
    <row r="61" spans="1:17">
      <c r="G61" s="164"/>
    </row>
    <row r="62" spans="1:17">
      <c r="G62" s="164"/>
    </row>
    <row r="63" spans="1:17">
      <c r="G63" s="164"/>
    </row>
    <row r="64" spans="1:17">
      <c r="G64" s="164"/>
    </row>
    <row r="65" spans="7:16">
      <c r="G65" s="164"/>
      <c r="O65" s="177"/>
      <c r="P65" s="177"/>
    </row>
    <row r="66" spans="7:16">
      <c r="G66" s="164"/>
    </row>
    <row r="67" spans="7:16">
      <c r="G67" s="164"/>
    </row>
    <row r="68" spans="7:16">
      <c r="G68" s="164"/>
    </row>
    <row r="69" spans="7:16">
      <c r="G69" s="164"/>
    </row>
    <row r="70" spans="7:16">
      <c r="G70" s="164"/>
    </row>
    <row r="71" spans="7:16">
      <c r="G71" s="164"/>
    </row>
    <row r="72" spans="7:16">
      <c r="G72" s="164"/>
    </row>
    <row r="73" spans="7:16">
      <c r="G73" s="164"/>
    </row>
    <row r="74" spans="7:16">
      <c r="G74" s="164"/>
    </row>
    <row r="75" spans="7:16">
      <c r="G75" s="164"/>
    </row>
    <row r="76" spans="7:16">
      <c r="G76" s="164"/>
    </row>
    <row r="77" spans="7:16">
      <c r="G77" s="164"/>
    </row>
    <row r="78" spans="7:16">
      <c r="G78" s="164"/>
    </row>
    <row r="79" spans="7:16">
      <c r="G79" s="164"/>
    </row>
    <row r="80" spans="7:16">
      <c r="G80" s="164"/>
    </row>
    <row r="81" spans="7:7">
      <c r="G81" s="164"/>
    </row>
    <row r="82" spans="7:7">
      <c r="G82" s="164"/>
    </row>
    <row r="83" spans="7:7">
      <c r="G83" s="164"/>
    </row>
    <row r="84" spans="7:7">
      <c r="G84" s="164"/>
    </row>
    <row r="85" spans="7:7">
      <c r="G85" s="164"/>
    </row>
    <row r="86" spans="7:7">
      <c r="G86" s="164"/>
    </row>
    <row r="87" spans="7:7">
      <c r="G87" s="164"/>
    </row>
    <row r="88" spans="7:7">
      <c r="G88" s="164"/>
    </row>
    <row r="89" spans="7:7">
      <c r="G89" s="164"/>
    </row>
    <row r="90" spans="7:7">
      <c r="G90" s="164"/>
    </row>
    <row r="91" spans="7:7">
      <c r="G91" s="164"/>
    </row>
    <row r="92" spans="7:7">
      <c r="G92" s="164"/>
    </row>
    <row r="93" spans="7:7">
      <c r="G93" s="164"/>
    </row>
    <row r="94" spans="7:7">
      <c r="G94" s="164"/>
    </row>
    <row r="95" spans="7:7">
      <c r="G95" s="164"/>
    </row>
    <row r="96" spans="7:7">
      <c r="G96" s="164"/>
    </row>
    <row r="97" spans="7:7">
      <c r="G97" s="164"/>
    </row>
    <row r="98" spans="7:7">
      <c r="G98" s="164"/>
    </row>
    <row r="99" spans="7:7">
      <c r="G99" s="164"/>
    </row>
    <row r="100" spans="7:7">
      <c r="G100" s="164"/>
    </row>
    <row r="101" spans="7:7">
      <c r="G101" s="164"/>
    </row>
    <row r="102" spans="7:7">
      <c r="G102" s="164"/>
    </row>
    <row r="103" spans="7:7">
      <c r="G103" s="178"/>
    </row>
    <row r="104" spans="7:7">
      <c r="G104" s="164"/>
    </row>
    <row r="105" spans="7:7">
      <c r="G105" s="164"/>
    </row>
    <row r="106" spans="7:7">
      <c r="G106" s="164"/>
    </row>
    <row r="107" spans="7:7">
      <c r="G107" s="164"/>
    </row>
    <row r="108" spans="7:7">
      <c r="G108" s="164"/>
    </row>
    <row r="109" spans="7:7">
      <c r="G109" s="164"/>
    </row>
    <row r="110" spans="7:7">
      <c r="G110" s="164"/>
    </row>
    <row r="111" spans="7:7">
      <c r="G111" s="164"/>
    </row>
    <row r="112" spans="7:7">
      <c r="G112" s="164"/>
    </row>
    <row r="113" spans="7:7">
      <c r="G113" s="164"/>
    </row>
    <row r="114" spans="7:7">
      <c r="G114" s="164"/>
    </row>
    <row r="115" spans="7:7">
      <c r="G115" s="164"/>
    </row>
    <row r="116" spans="7:7">
      <c r="G116" s="164"/>
    </row>
    <row r="117" spans="7:7">
      <c r="G117" s="164"/>
    </row>
    <row r="118" spans="7:7">
      <c r="G118" s="164"/>
    </row>
    <row r="119" spans="7:7">
      <c r="G119" s="164"/>
    </row>
    <row r="120" spans="7:7">
      <c r="G120" s="164"/>
    </row>
    <row r="121" spans="7:7">
      <c r="G121" s="164"/>
    </row>
    <row r="122" spans="7:7">
      <c r="G122" s="164"/>
    </row>
    <row r="123" spans="7:7">
      <c r="G123" s="164"/>
    </row>
    <row r="124" spans="7:7">
      <c r="G124" s="164"/>
    </row>
    <row r="125" spans="7:7">
      <c r="G125" s="164"/>
    </row>
    <row r="126" spans="7:7">
      <c r="G126" s="164"/>
    </row>
    <row r="127" spans="7:7">
      <c r="G127" s="178"/>
    </row>
    <row r="128" spans="7:7">
      <c r="G128" s="164"/>
    </row>
    <row r="129" spans="7:7">
      <c r="G129" s="164"/>
    </row>
    <row r="130" spans="7:7">
      <c r="G130" s="164"/>
    </row>
    <row r="131" spans="7:7">
      <c r="G131" s="164"/>
    </row>
    <row r="132" spans="7:7">
      <c r="G132" s="164"/>
    </row>
    <row r="133" spans="7:7">
      <c r="G133" s="164"/>
    </row>
    <row r="134" spans="7:7">
      <c r="G134" s="164"/>
    </row>
    <row r="135" spans="7:7">
      <c r="G135" s="164"/>
    </row>
    <row r="136" spans="7:7">
      <c r="G136" s="164"/>
    </row>
    <row r="137" spans="7:7">
      <c r="G137" s="164"/>
    </row>
    <row r="138" spans="7:7">
      <c r="G138" s="164"/>
    </row>
    <row r="139" spans="7:7">
      <c r="G139" s="164"/>
    </row>
    <row r="140" spans="7:7">
      <c r="G140" s="164"/>
    </row>
    <row r="141" spans="7:7">
      <c r="G141" s="164"/>
    </row>
    <row r="142" spans="7:7">
      <c r="G142" s="164"/>
    </row>
    <row r="143" spans="7:7">
      <c r="G143" s="164"/>
    </row>
    <row r="144" spans="7:7">
      <c r="G144" s="164"/>
    </row>
    <row r="145" spans="7:7">
      <c r="G145" s="164"/>
    </row>
    <row r="146" spans="7:7">
      <c r="G146" s="164"/>
    </row>
    <row r="147" spans="7:7">
      <c r="G147" s="164"/>
    </row>
    <row r="148" spans="7:7">
      <c r="G148" s="178"/>
    </row>
    <row r="149" spans="7:7">
      <c r="G149" s="164"/>
    </row>
    <row r="150" spans="7:7">
      <c r="G150" s="164"/>
    </row>
    <row r="151" spans="7:7">
      <c r="G151" s="164"/>
    </row>
    <row r="152" spans="7:7">
      <c r="G152" s="164"/>
    </row>
    <row r="153" spans="7:7">
      <c r="G153" s="164"/>
    </row>
    <row r="154" spans="7:7">
      <c r="G154" s="164"/>
    </row>
    <row r="155" spans="7:7">
      <c r="G155" s="164"/>
    </row>
    <row r="156" spans="7:7">
      <c r="G156" s="164"/>
    </row>
    <row r="157" spans="7:7">
      <c r="G157" s="164"/>
    </row>
    <row r="158" spans="7:7">
      <c r="G158" s="164"/>
    </row>
    <row r="159" spans="7:7">
      <c r="G159" s="164"/>
    </row>
    <row r="160" spans="7:7">
      <c r="G160" s="164"/>
    </row>
    <row r="161" spans="7:7">
      <c r="G161" s="164"/>
    </row>
    <row r="162" spans="7:7">
      <c r="G162" s="164"/>
    </row>
    <row r="163" spans="7:7">
      <c r="G163" s="164"/>
    </row>
    <row r="164" spans="7:7">
      <c r="G164" s="164"/>
    </row>
    <row r="165" spans="7:7">
      <c r="G165" s="164"/>
    </row>
    <row r="166" spans="7:7">
      <c r="G166" s="164"/>
    </row>
    <row r="167" spans="7:7">
      <c r="G167" s="164"/>
    </row>
    <row r="168" spans="7:7">
      <c r="G168" s="164"/>
    </row>
    <row r="169" spans="7:7">
      <c r="G169" s="164"/>
    </row>
    <row r="170" spans="7:7">
      <c r="G170" s="164"/>
    </row>
    <row r="171" spans="7:7">
      <c r="G171" s="164"/>
    </row>
    <row r="172" spans="7:7">
      <c r="G172" s="164"/>
    </row>
    <row r="173" spans="7:7">
      <c r="G173" s="164"/>
    </row>
    <row r="174" spans="7:7">
      <c r="G174" s="164"/>
    </row>
    <row r="175" spans="7:7">
      <c r="G175" s="164"/>
    </row>
    <row r="176" spans="7:7">
      <c r="G176" s="178"/>
    </row>
    <row r="177" spans="7:7">
      <c r="G177" s="164"/>
    </row>
    <row r="178" spans="7:7">
      <c r="G178" s="164"/>
    </row>
    <row r="179" spans="7:7">
      <c r="G179" s="164"/>
    </row>
    <row r="180" spans="7:7">
      <c r="G180" s="164"/>
    </row>
    <row r="181" spans="7:7">
      <c r="G181" s="164"/>
    </row>
    <row r="182" spans="7:7">
      <c r="G182" s="164"/>
    </row>
    <row r="183" spans="7:7">
      <c r="G183" s="164"/>
    </row>
    <row r="184" spans="7:7">
      <c r="G184" s="164"/>
    </row>
    <row r="185" spans="7:7">
      <c r="G185" s="164"/>
    </row>
    <row r="186" spans="7:7">
      <c r="G186" s="164"/>
    </row>
    <row r="187" spans="7:7">
      <c r="G187" s="164"/>
    </row>
    <row r="188" spans="7:7">
      <c r="G188" s="164"/>
    </row>
    <row r="189" spans="7:7">
      <c r="G189" s="164"/>
    </row>
    <row r="190" spans="7:7">
      <c r="G190" s="164"/>
    </row>
    <row r="191" spans="7:7">
      <c r="G191" s="164"/>
    </row>
    <row r="192" spans="7:7">
      <c r="G192" s="164"/>
    </row>
    <row r="193" spans="7:7">
      <c r="G193" s="164"/>
    </row>
    <row r="194" spans="7:7">
      <c r="G194" s="164"/>
    </row>
    <row r="195" spans="7:7">
      <c r="G195" s="164"/>
    </row>
    <row r="196" spans="7:7">
      <c r="G196" s="164"/>
    </row>
    <row r="197" spans="7:7">
      <c r="G197" s="164"/>
    </row>
    <row r="198" spans="7:7">
      <c r="G198" s="178"/>
    </row>
    <row r="199" spans="7:7">
      <c r="G199" s="164"/>
    </row>
    <row r="200" spans="7:7">
      <c r="G200" s="164"/>
    </row>
    <row r="201" spans="7:7">
      <c r="G201" s="164"/>
    </row>
    <row r="202" spans="7:7">
      <c r="G202" s="164"/>
    </row>
    <row r="203" spans="7:7">
      <c r="G203" s="164"/>
    </row>
    <row r="204" spans="7:7">
      <c r="G204" s="164"/>
    </row>
    <row r="205" spans="7:7">
      <c r="G205" s="164"/>
    </row>
    <row r="206" spans="7:7">
      <c r="G206" s="164"/>
    </row>
    <row r="207" spans="7:7">
      <c r="G207" s="164"/>
    </row>
    <row r="208" spans="7:7">
      <c r="G208" s="164"/>
    </row>
    <row r="209" spans="7:7">
      <c r="G209" s="164"/>
    </row>
    <row r="210" spans="7:7">
      <c r="G210" s="164"/>
    </row>
    <row r="211" spans="7:7">
      <c r="G211" s="164"/>
    </row>
    <row r="212" spans="7:7">
      <c r="G212" s="164"/>
    </row>
    <row r="213" spans="7:7">
      <c r="G213" s="164"/>
    </row>
    <row r="214" spans="7:7">
      <c r="G214" s="164"/>
    </row>
    <row r="215" spans="7:7">
      <c r="G215" s="164"/>
    </row>
    <row r="216" spans="7:7">
      <c r="G216" s="164"/>
    </row>
    <row r="217" spans="7:7">
      <c r="G217" s="164"/>
    </row>
    <row r="218" spans="7:7">
      <c r="G218" s="164"/>
    </row>
    <row r="219" spans="7:7">
      <c r="G219" s="164"/>
    </row>
    <row r="220" spans="7:7">
      <c r="G220" s="164"/>
    </row>
    <row r="221" spans="7:7">
      <c r="G221" s="178"/>
    </row>
    <row r="222" spans="7:7">
      <c r="G222" s="164"/>
    </row>
    <row r="223" spans="7:7">
      <c r="G223" s="164"/>
    </row>
    <row r="224" spans="7:7">
      <c r="G224" s="164"/>
    </row>
    <row r="225" spans="7:7">
      <c r="G225" s="164"/>
    </row>
    <row r="226" spans="7:7">
      <c r="G226" s="164"/>
    </row>
    <row r="227" spans="7:7">
      <c r="G227" s="164"/>
    </row>
    <row r="228" spans="7:7">
      <c r="G228" s="164"/>
    </row>
    <row r="229" spans="7:7">
      <c r="G229" s="164"/>
    </row>
    <row r="230" spans="7:7">
      <c r="G230" s="164"/>
    </row>
    <row r="231" spans="7:7">
      <c r="G231" s="178"/>
    </row>
    <row r="232" spans="7:7">
      <c r="G232" s="164"/>
    </row>
    <row r="233" spans="7:7">
      <c r="G233" s="164"/>
    </row>
    <row r="234" spans="7:7">
      <c r="G234" s="164"/>
    </row>
    <row r="235" spans="7:7">
      <c r="G235" s="164"/>
    </row>
    <row r="236" spans="7:7">
      <c r="G236" s="164"/>
    </row>
    <row r="237" spans="7:7">
      <c r="G237" s="164"/>
    </row>
    <row r="238" spans="7:7">
      <c r="G238" s="164"/>
    </row>
    <row r="239" spans="7:7">
      <c r="G239" s="164"/>
    </row>
    <row r="240" spans="7:7">
      <c r="G240" s="178"/>
    </row>
    <row r="241" spans="7:7">
      <c r="G241" s="164"/>
    </row>
    <row r="242" spans="7:7">
      <c r="G242" s="164"/>
    </row>
    <row r="243" spans="7:7">
      <c r="G243" s="164"/>
    </row>
    <row r="244" spans="7:7">
      <c r="G244" s="164"/>
    </row>
    <row r="245" spans="7:7">
      <c r="G245" s="164"/>
    </row>
    <row r="246" spans="7:7">
      <c r="G246" s="164"/>
    </row>
    <row r="247" spans="7:7">
      <c r="G247" s="164"/>
    </row>
    <row r="248" spans="7:7">
      <c r="G248" s="164"/>
    </row>
    <row r="249" spans="7:7">
      <c r="G249" s="164"/>
    </row>
    <row r="250" spans="7:7">
      <c r="G250" s="164"/>
    </row>
    <row r="251" spans="7:7">
      <c r="G251" s="164"/>
    </row>
    <row r="252" spans="7:7">
      <c r="G252" s="164"/>
    </row>
    <row r="253" spans="7:7">
      <c r="G253" s="164"/>
    </row>
    <row r="254" spans="7:7">
      <c r="G254" s="164"/>
    </row>
    <row r="255" spans="7:7">
      <c r="G255" s="164"/>
    </row>
    <row r="256" spans="7:7">
      <c r="G256" s="164"/>
    </row>
    <row r="257" spans="7:7">
      <c r="G257" s="164"/>
    </row>
    <row r="258" spans="7:7">
      <c r="G258" s="164"/>
    </row>
    <row r="259" spans="7:7">
      <c r="G259" s="164"/>
    </row>
    <row r="260" spans="7:7">
      <c r="G260" s="164"/>
    </row>
    <row r="261" spans="7:7">
      <c r="G261" s="164"/>
    </row>
    <row r="262" spans="7:7">
      <c r="G262" s="164"/>
    </row>
    <row r="263" spans="7:7">
      <c r="G263" s="164"/>
    </row>
    <row r="264" spans="7:7">
      <c r="G264" s="164"/>
    </row>
    <row r="265" spans="7:7">
      <c r="G265" s="164"/>
    </row>
    <row r="266" spans="7:7">
      <c r="G266" s="164"/>
    </row>
    <row r="267" spans="7:7">
      <c r="G267" s="164"/>
    </row>
    <row r="268" spans="7:7">
      <c r="G268" s="164"/>
    </row>
    <row r="269" spans="7:7">
      <c r="G269" s="164"/>
    </row>
    <row r="270" spans="7:7">
      <c r="G270" s="164"/>
    </row>
    <row r="271" spans="7:7">
      <c r="G271" s="164"/>
    </row>
    <row r="272" spans="7:7">
      <c r="G272" s="164"/>
    </row>
    <row r="273" spans="7:7">
      <c r="G273" s="164"/>
    </row>
    <row r="274" spans="7:7">
      <c r="G274" s="164"/>
    </row>
    <row r="275" spans="7:7">
      <c r="G275" s="164"/>
    </row>
    <row r="276" spans="7:7">
      <c r="G276" s="164"/>
    </row>
    <row r="277" spans="7:7">
      <c r="G277" s="164"/>
    </row>
    <row r="278" spans="7:7">
      <c r="G278" s="164"/>
    </row>
    <row r="279" spans="7:7">
      <c r="G279" s="164"/>
    </row>
    <row r="280" spans="7:7">
      <c r="G280" s="164"/>
    </row>
    <row r="281" spans="7:7">
      <c r="G281" s="178"/>
    </row>
    <row r="282" spans="7:7">
      <c r="G282" s="164"/>
    </row>
    <row r="283" spans="7:7">
      <c r="G283" s="164"/>
    </row>
    <row r="284" spans="7:7">
      <c r="G284" s="164"/>
    </row>
    <row r="285" spans="7:7">
      <c r="G285" s="164"/>
    </row>
    <row r="286" spans="7:7">
      <c r="G286" s="164"/>
    </row>
    <row r="287" spans="7:7">
      <c r="G287" s="164"/>
    </row>
    <row r="288" spans="7:7">
      <c r="G288" s="164"/>
    </row>
    <row r="289" spans="7:7">
      <c r="G289" s="164"/>
    </row>
    <row r="290" spans="7:7">
      <c r="G290" s="164"/>
    </row>
    <row r="291" spans="7:7">
      <c r="G291" s="164"/>
    </row>
    <row r="292" spans="7:7">
      <c r="G292" s="164"/>
    </row>
    <row r="293" spans="7:7">
      <c r="G293" s="164"/>
    </row>
    <row r="294" spans="7:7">
      <c r="G294" s="164"/>
    </row>
    <row r="295" spans="7:7">
      <c r="G295" s="164"/>
    </row>
    <row r="296" spans="7:7">
      <c r="G296" s="164"/>
    </row>
    <row r="297" spans="7:7">
      <c r="G297" s="178"/>
    </row>
    <row r="298" spans="7:7">
      <c r="G298" s="164"/>
    </row>
    <row r="299" spans="7:7">
      <c r="G299" s="164"/>
    </row>
    <row r="300" spans="7:7">
      <c r="G300" s="164"/>
    </row>
    <row r="301" spans="7:7">
      <c r="G301" s="164"/>
    </row>
    <row r="302" spans="7:7">
      <c r="G302" s="164"/>
    </row>
    <row r="303" spans="7:7">
      <c r="G303" s="164"/>
    </row>
    <row r="304" spans="7:7">
      <c r="G304" s="164"/>
    </row>
    <row r="305" spans="7:7">
      <c r="G305" s="164"/>
    </row>
    <row r="306" spans="7:7">
      <c r="G306" s="164"/>
    </row>
    <row r="307" spans="7:7">
      <c r="G307" s="164"/>
    </row>
    <row r="308" spans="7:7">
      <c r="G308" s="164"/>
    </row>
    <row r="309" spans="7:7">
      <c r="G309" s="164"/>
    </row>
    <row r="310" spans="7:7">
      <c r="G310" s="164"/>
    </row>
    <row r="311" spans="7:7">
      <c r="G311" s="164"/>
    </row>
    <row r="312" spans="7:7">
      <c r="G312" s="164"/>
    </row>
    <row r="313" spans="7:7">
      <c r="G313" s="164"/>
    </row>
    <row r="314" spans="7:7">
      <c r="G314" s="164"/>
    </row>
    <row r="315" spans="7:7">
      <c r="G315" s="164"/>
    </row>
    <row r="316" spans="7:7">
      <c r="G316" s="164"/>
    </row>
    <row r="317" spans="7:7">
      <c r="G317" s="164"/>
    </row>
    <row r="318" spans="7:7">
      <c r="G318" s="164"/>
    </row>
    <row r="319" spans="7:7">
      <c r="G319" s="164"/>
    </row>
    <row r="320" spans="7:7">
      <c r="G320" s="164"/>
    </row>
    <row r="321" spans="7:7">
      <c r="G321" s="164"/>
    </row>
    <row r="322" spans="7:7">
      <c r="G322" s="164"/>
    </row>
    <row r="323" spans="7:7">
      <c r="G323" s="164"/>
    </row>
    <row r="324" spans="7:7">
      <c r="G324" s="164"/>
    </row>
    <row r="325" spans="7:7">
      <c r="G325" s="164"/>
    </row>
    <row r="326" spans="7:7">
      <c r="G326" s="164"/>
    </row>
    <row r="327" spans="7:7">
      <c r="G327" s="164"/>
    </row>
    <row r="328" spans="7:7">
      <c r="G328" s="164"/>
    </row>
    <row r="329" spans="7:7">
      <c r="G329" s="164"/>
    </row>
    <row r="330" spans="7:7">
      <c r="G330" s="164"/>
    </row>
    <row r="331" spans="7:7">
      <c r="G331" s="164"/>
    </row>
    <row r="332" spans="7:7">
      <c r="G332" s="164"/>
    </row>
    <row r="333" spans="7:7">
      <c r="G333" s="164"/>
    </row>
    <row r="334" spans="7:7">
      <c r="G334" s="178"/>
    </row>
    <row r="335" spans="7:7">
      <c r="G335" s="164"/>
    </row>
    <row r="336" spans="7:7">
      <c r="G336" s="164"/>
    </row>
    <row r="337" spans="7:7">
      <c r="G337" s="164"/>
    </row>
    <row r="338" spans="7:7">
      <c r="G338" s="164"/>
    </row>
    <row r="339" spans="7:7">
      <c r="G339" s="164"/>
    </row>
    <row r="340" spans="7:7">
      <c r="G340" s="164"/>
    </row>
    <row r="341" spans="7:7">
      <c r="G341" s="164"/>
    </row>
    <row r="342" spans="7:7">
      <c r="G342" s="164"/>
    </row>
    <row r="343" spans="7:7">
      <c r="G343" s="164"/>
    </row>
    <row r="344" spans="7:7">
      <c r="G344" s="164"/>
    </row>
    <row r="345" spans="7:7">
      <c r="G345" s="164"/>
    </row>
    <row r="346" spans="7:7">
      <c r="G346" s="164"/>
    </row>
    <row r="347" spans="7:7">
      <c r="G347" s="164"/>
    </row>
    <row r="348" spans="7:7">
      <c r="G348" s="164"/>
    </row>
    <row r="349" spans="7:7">
      <c r="G349" s="164"/>
    </row>
    <row r="350" spans="7:7">
      <c r="G350" s="164"/>
    </row>
    <row r="351" spans="7:7">
      <c r="G351" s="164"/>
    </row>
    <row r="352" spans="7:7">
      <c r="G352" s="164"/>
    </row>
    <row r="353" spans="7:7">
      <c r="G353" s="164"/>
    </row>
    <row r="354" spans="7:7">
      <c r="G354" s="164"/>
    </row>
    <row r="355" spans="7:7">
      <c r="G355" s="164"/>
    </row>
    <row r="356" spans="7:7">
      <c r="G356" s="164"/>
    </row>
    <row r="357" spans="7:7">
      <c r="G357" s="164"/>
    </row>
    <row r="358" spans="7:7">
      <c r="G358" s="164"/>
    </row>
    <row r="359" spans="7:7">
      <c r="G359" s="164"/>
    </row>
    <row r="360" spans="7:7">
      <c r="G360" s="164"/>
    </row>
    <row r="361" spans="7:7">
      <c r="G361" s="164"/>
    </row>
    <row r="362" spans="7:7">
      <c r="G362" s="164"/>
    </row>
    <row r="363" spans="7:7">
      <c r="G363" s="164"/>
    </row>
    <row r="364" spans="7:7">
      <c r="G364" s="164"/>
    </row>
    <row r="365" spans="7:7">
      <c r="G365" s="164"/>
    </row>
    <row r="366" spans="7:7">
      <c r="G366" s="164"/>
    </row>
    <row r="367" spans="7:7">
      <c r="G367" s="164"/>
    </row>
    <row r="368" spans="7:7">
      <c r="G368" s="164"/>
    </row>
    <row r="369" spans="7:7">
      <c r="G369" s="164"/>
    </row>
    <row r="370" spans="7:7">
      <c r="G370" s="164"/>
    </row>
    <row r="371" spans="7:7">
      <c r="G371" s="164"/>
    </row>
    <row r="372" spans="7:7">
      <c r="G372" s="164"/>
    </row>
    <row r="373" spans="7:7">
      <c r="G373" s="164"/>
    </row>
    <row r="374" spans="7:7">
      <c r="G374" s="164"/>
    </row>
    <row r="375" spans="7:7">
      <c r="G375" s="164"/>
    </row>
    <row r="376" spans="7:7">
      <c r="G376" s="164"/>
    </row>
    <row r="377" spans="7:7">
      <c r="G377" s="164"/>
    </row>
    <row r="378" spans="7:7">
      <c r="G378" s="164"/>
    </row>
    <row r="379" spans="7:7">
      <c r="G379" s="164"/>
    </row>
    <row r="380" spans="7:7">
      <c r="G380" s="164"/>
    </row>
    <row r="381" spans="7:7">
      <c r="G381" s="164"/>
    </row>
    <row r="382" spans="7:7">
      <c r="G382" s="164"/>
    </row>
    <row r="383" spans="7:7">
      <c r="G383" s="164"/>
    </row>
    <row r="384" spans="7:7">
      <c r="G384" s="164"/>
    </row>
    <row r="385" spans="7:7">
      <c r="G385" s="164"/>
    </row>
    <row r="386" spans="7:7">
      <c r="G386" s="164"/>
    </row>
    <row r="387" spans="7:7">
      <c r="G387" s="164"/>
    </row>
    <row r="388" spans="7:7">
      <c r="G388" s="164"/>
    </row>
    <row r="389" spans="7:7">
      <c r="G389" s="164"/>
    </row>
    <row r="390" spans="7:7">
      <c r="G390" s="164"/>
    </row>
    <row r="391" spans="7:7">
      <c r="G391" s="164"/>
    </row>
    <row r="392" spans="7:7">
      <c r="G392" s="164"/>
    </row>
    <row r="393" spans="7:7">
      <c r="G393" s="164"/>
    </row>
    <row r="394" spans="7:7">
      <c r="G394" s="164"/>
    </row>
    <row r="395" spans="7:7">
      <c r="G395" s="164"/>
    </row>
    <row r="396" spans="7:7">
      <c r="G396" s="164"/>
    </row>
    <row r="397" spans="7:7">
      <c r="G397" s="164"/>
    </row>
    <row r="398" spans="7:7">
      <c r="G398" s="164"/>
    </row>
    <row r="399" spans="7:7">
      <c r="G399" s="164"/>
    </row>
    <row r="400" spans="7:7">
      <c r="G400" s="164"/>
    </row>
    <row r="401" spans="7:7">
      <c r="G401" s="164"/>
    </row>
    <row r="402" spans="7:7">
      <c r="G402" s="164"/>
    </row>
    <row r="403" spans="7:7">
      <c r="G403" s="164"/>
    </row>
    <row r="404" spans="7:7">
      <c r="G404" s="164"/>
    </row>
    <row r="405" spans="7:7">
      <c r="G405" s="178"/>
    </row>
    <row r="406" spans="7:7">
      <c r="G406" s="164"/>
    </row>
    <row r="407" spans="7:7">
      <c r="G407" s="164"/>
    </row>
    <row r="408" spans="7:7">
      <c r="G408" s="164"/>
    </row>
    <row r="409" spans="7:7">
      <c r="G409" s="164"/>
    </row>
    <row r="410" spans="7:7">
      <c r="G410" s="164"/>
    </row>
    <row r="411" spans="7:7">
      <c r="G411" s="164"/>
    </row>
    <row r="412" spans="7:7">
      <c r="G412" s="164"/>
    </row>
    <row r="413" spans="7:7">
      <c r="G413" s="164"/>
    </row>
    <row r="414" spans="7:7">
      <c r="G414" s="164"/>
    </row>
    <row r="415" spans="7:7">
      <c r="G415" s="164"/>
    </row>
    <row r="416" spans="7:7">
      <c r="G416" s="164"/>
    </row>
    <row r="417" spans="7:7">
      <c r="G417" s="164"/>
    </row>
    <row r="418" spans="7:7">
      <c r="G418" s="164"/>
    </row>
    <row r="419" spans="7:7">
      <c r="G419" s="164"/>
    </row>
    <row r="420" spans="7:7">
      <c r="G420" s="164"/>
    </row>
    <row r="421" spans="7:7">
      <c r="G421" s="164"/>
    </row>
    <row r="422" spans="7:7">
      <c r="G422" s="164"/>
    </row>
    <row r="423" spans="7:7">
      <c r="G423" s="164"/>
    </row>
    <row r="424" spans="7:7">
      <c r="G424" s="164"/>
    </row>
    <row r="425" spans="7:7">
      <c r="G425" s="164"/>
    </row>
    <row r="426" spans="7:7">
      <c r="G426" s="164"/>
    </row>
    <row r="427" spans="7:7">
      <c r="G427" s="164"/>
    </row>
    <row r="428" spans="7:7">
      <c r="G428" s="164"/>
    </row>
    <row r="429" spans="7:7">
      <c r="G429" s="164"/>
    </row>
    <row r="430" spans="7:7">
      <c r="G430" s="164"/>
    </row>
    <row r="431" spans="7:7">
      <c r="G431" s="164"/>
    </row>
    <row r="432" spans="7:7">
      <c r="G432" s="164"/>
    </row>
    <row r="433" spans="7:7">
      <c r="G433" s="164"/>
    </row>
    <row r="434" spans="7:7">
      <c r="G434" s="164"/>
    </row>
    <row r="435" spans="7:7">
      <c r="G435" s="164"/>
    </row>
    <row r="436" spans="7:7">
      <c r="G436" s="164"/>
    </row>
    <row r="437" spans="7:7">
      <c r="G437" s="164"/>
    </row>
    <row r="438" spans="7:7">
      <c r="G438" s="164"/>
    </row>
    <row r="439" spans="7:7">
      <c r="G439" s="164"/>
    </row>
    <row r="440" spans="7:7">
      <c r="G440" s="164"/>
    </row>
    <row r="441" spans="7:7">
      <c r="G441" s="164"/>
    </row>
    <row r="442" spans="7:7">
      <c r="G442" s="164"/>
    </row>
    <row r="443" spans="7:7">
      <c r="G443" s="164"/>
    </row>
    <row r="444" spans="7:7">
      <c r="G444" s="164"/>
    </row>
    <row r="445" spans="7:7">
      <c r="G445" s="164"/>
    </row>
    <row r="446" spans="7:7">
      <c r="G446" s="164"/>
    </row>
    <row r="447" spans="7:7">
      <c r="G447" s="164"/>
    </row>
    <row r="448" spans="7:7">
      <c r="G448" s="164"/>
    </row>
    <row r="449" spans="7:7">
      <c r="G449" s="164"/>
    </row>
    <row r="450" spans="7:7">
      <c r="G450" s="164"/>
    </row>
    <row r="451" spans="7:7">
      <c r="G451" s="164"/>
    </row>
    <row r="452" spans="7:7">
      <c r="G452" s="164"/>
    </row>
    <row r="453" spans="7:7">
      <c r="G453" s="164"/>
    </row>
    <row r="454" spans="7:7">
      <c r="G454" s="164"/>
    </row>
    <row r="455" spans="7:7">
      <c r="G455" s="164"/>
    </row>
    <row r="456" spans="7:7">
      <c r="G456" s="164"/>
    </row>
    <row r="457" spans="7:7">
      <c r="G457" s="164"/>
    </row>
    <row r="458" spans="7:7">
      <c r="G458" s="164"/>
    </row>
    <row r="459" spans="7:7">
      <c r="G459" s="164"/>
    </row>
    <row r="460" spans="7:7">
      <c r="G460" s="164"/>
    </row>
    <row r="461" spans="7:7">
      <c r="G461" s="164"/>
    </row>
    <row r="462" spans="7:7">
      <c r="G462" s="164"/>
    </row>
    <row r="463" spans="7:7">
      <c r="G463" s="164"/>
    </row>
    <row r="464" spans="7:7">
      <c r="G464" s="164"/>
    </row>
    <row r="465" spans="7:7">
      <c r="G465" s="164"/>
    </row>
    <row r="466" spans="7:7">
      <c r="G466" s="164"/>
    </row>
    <row r="467" spans="7:7">
      <c r="G467" s="164"/>
    </row>
    <row r="468" spans="7:7">
      <c r="G468" s="178"/>
    </row>
    <row r="469" spans="7:7">
      <c r="G469" s="164"/>
    </row>
    <row r="470" spans="7:7">
      <c r="G470" s="164"/>
    </row>
    <row r="471" spans="7:7">
      <c r="G471" s="164"/>
    </row>
    <row r="472" spans="7:7">
      <c r="G472" s="164"/>
    </row>
    <row r="473" spans="7:7">
      <c r="G473" s="164"/>
    </row>
    <row r="474" spans="7:7">
      <c r="G474" s="164"/>
    </row>
    <row r="475" spans="7:7">
      <c r="G475" s="164"/>
    </row>
    <row r="476" spans="7:7">
      <c r="G476" s="164"/>
    </row>
    <row r="477" spans="7:7">
      <c r="G477" s="164"/>
    </row>
    <row r="478" spans="7:7">
      <c r="G478" s="164"/>
    </row>
    <row r="479" spans="7:7">
      <c r="G479" s="164"/>
    </row>
    <row r="480" spans="7:7">
      <c r="G480" s="164"/>
    </row>
    <row r="481" spans="7:7">
      <c r="G481" s="164"/>
    </row>
    <row r="482" spans="7:7">
      <c r="G482" s="164"/>
    </row>
    <row r="483" spans="7:7">
      <c r="G483" s="164"/>
    </row>
    <row r="484" spans="7:7">
      <c r="G484" s="164"/>
    </row>
    <row r="485" spans="7:7">
      <c r="G485" s="164"/>
    </row>
    <row r="486" spans="7:7">
      <c r="G486" s="164"/>
    </row>
    <row r="487" spans="7:7">
      <c r="G487" s="164"/>
    </row>
    <row r="488" spans="7:7">
      <c r="G488" s="164"/>
    </row>
    <row r="489" spans="7:7">
      <c r="G489" s="164"/>
    </row>
    <row r="490" spans="7:7">
      <c r="G490" s="164"/>
    </row>
    <row r="491" spans="7:7">
      <c r="G491" s="164"/>
    </row>
    <row r="492" spans="7:7">
      <c r="G492" s="164"/>
    </row>
    <row r="493" spans="7:7">
      <c r="G493" s="164"/>
    </row>
    <row r="494" spans="7:7">
      <c r="G494" s="164"/>
    </row>
    <row r="495" spans="7:7">
      <c r="G495" s="164"/>
    </row>
    <row r="496" spans="7:7">
      <c r="G496" s="164"/>
    </row>
    <row r="497" spans="7:7">
      <c r="G497" s="164"/>
    </row>
    <row r="498" spans="7:7">
      <c r="G498" s="164"/>
    </row>
    <row r="499" spans="7:7">
      <c r="G499" s="164"/>
    </row>
    <row r="500" spans="7:7">
      <c r="G500" s="164"/>
    </row>
    <row r="501" spans="7:7">
      <c r="G501" s="164"/>
    </row>
    <row r="502" spans="7:7">
      <c r="G502" s="164"/>
    </row>
    <row r="503" spans="7:7">
      <c r="G503" s="164"/>
    </row>
    <row r="504" spans="7:7">
      <c r="G504" s="164"/>
    </row>
    <row r="505" spans="7:7">
      <c r="G505" s="164"/>
    </row>
    <row r="506" spans="7:7">
      <c r="G506" s="164"/>
    </row>
    <row r="507" spans="7:7">
      <c r="G507" s="164"/>
    </row>
    <row r="508" spans="7:7">
      <c r="G508" s="164"/>
    </row>
    <row r="509" spans="7:7">
      <c r="G509" s="164"/>
    </row>
    <row r="510" spans="7:7">
      <c r="G510" s="164"/>
    </row>
    <row r="511" spans="7:7">
      <c r="G511" s="164"/>
    </row>
    <row r="512" spans="7:7">
      <c r="G512" s="164"/>
    </row>
    <row r="513" spans="7:7">
      <c r="G513" s="164"/>
    </row>
    <row r="514" spans="7:7">
      <c r="G514" s="164"/>
    </row>
    <row r="515" spans="7:7">
      <c r="G515" s="164"/>
    </row>
    <row r="516" spans="7:7">
      <c r="G516" s="164"/>
    </row>
    <row r="517" spans="7:7">
      <c r="G517" s="164"/>
    </row>
    <row r="518" spans="7:7">
      <c r="G518" s="164"/>
    </row>
    <row r="519" spans="7:7">
      <c r="G519" s="164"/>
    </row>
    <row r="520" spans="7:7">
      <c r="G520" s="164"/>
    </row>
    <row r="521" spans="7:7">
      <c r="G521" s="164"/>
    </row>
    <row r="522" spans="7:7">
      <c r="G522" s="164"/>
    </row>
    <row r="523" spans="7:7">
      <c r="G523" s="164"/>
    </row>
    <row r="524" spans="7:7">
      <c r="G524" s="164"/>
    </row>
    <row r="525" spans="7:7">
      <c r="G525" s="164"/>
    </row>
    <row r="526" spans="7:7">
      <c r="G526" s="164"/>
    </row>
    <row r="527" spans="7:7">
      <c r="G527" s="164"/>
    </row>
    <row r="528" spans="7:7">
      <c r="G528" s="164"/>
    </row>
    <row r="529" spans="7:7">
      <c r="G529" s="164"/>
    </row>
    <row r="530" spans="7:7">
      <c r="G530" s="164"/>
    </row>
    <row r="531" spans="7:7">
      <c r="G531" s="164"/>
    </row>
    <row r="532" spans="7:7">
      <c r="G532" s="164"/>
    </row>
    <row r="533" spans="7:7">
      <c r="G533" s="164"/>
    </row>
    <row r="534" spans="7:7">
      <c r="G534" s="164"/>
    </row>
    <row r="535" spans="7:7">
      <c r="G535" s="164"/>
    </row>
    <row r="536" spans="7:7">
      <c r="G536" s="164"/>
    </row>
    <row r="537" spans="7:7">
      <c r="G537" s="164"/>
    </row>
    <row r="538" spans="7:7">
      <c r="G538" s="164"/>
    </row>
    <row r="539" spans="7:7">
      <c r="G539" s="164"/>
    </row>
    <row r="540" spans="7:7">
      <c r="G540" s="164"/>
    </row>
    <row r="541" spans="7:7">
      <c r="G541" s="164"/>
    </row>
    <row r="542" spans="7:7">
      <c r="G542" s="164"/>
    </row>
    <row r="543" spans="7:7">
      <c r="G543" s="164"/>
    </row>
    <row r="544" spans="7:7">
      <c r="G544" s="164"/>
    </row>
    <row r="545" spans="7:7">
      <c r="G545" s="164"/>
    </row>
  </sheetData>
  <autoFilter ref="A2:R2" xr:uid="{2577DE0A-A1FE-4B0A-8297-1217D2DEDB64}">
    <sortState xmlns:xlrd2="http://schemas.microsoft.com/office/spreadsheetml/2017/richdata2" ref="A4:R59">
      <sortCondition ref="A2"/>
    </sortState>
  </autoFilter>
  <mergeCells count="5">
    <mergeCell ref="A1:A2"/>
    <mergeCell ref="B1:B2"/>
    <mergeCell ref="M1:P1"/>
    <mergeCell ref="C1:G1"/>
    <mergeCell ref="H1:L1"/>
  </mergeCells>
  <conditionalFormatting sqref="B3:N59">
    <cfRule type="expression" dxfId="1" priority="1">
      <formula>ISBLANK(B3)</formula>
    </cfRule>
  </conditionalFormatting>
  <conditionalFormatting sqref="Q3:Q59">
    <cfRule type="expression" dxfId="0" priority="3">
      <formula>ISBLANK(Q3)</formula>
    </cfRule>
  </conditionalFormatting>
  <pageMargins left="0.7" right="0.7" top="0.75" bottom="0.75" header="0.3" footer="0.3"/>
  <headerFooter>
    <oddFooter>&amp;L_x000D_&amp;1#&amp;"Arial"&amp;8&amp;K0000FF Aviva: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3093-490C-4305-B8AB-5C8F297609F5}">
  <dimension ref="A1:R35"/>
  <sheetViews>
    <sheetView tabSelected="1" zoomScale="90" zoomScaleNormal="90" workbookViewId="0">
      <pane ySplit="2" topLeftCell="A3" activePane="bottomLeft" state="frozen"/>
      <selection pane="bottomLeft" activeCell="A8" sqref="A8"/>
    </sheetView>
  </sheetViews>
  <sheetFormatPr defaultColWidth="22.08203125" defaultRowHeight="16"/>
  <cols>
    <col min="1" max="1" width="33.58203125" style="75" customWidth="1"/>
    <col min="2" max="10" width="14.58203125" style="76" customWidth="1"/>
    <col min="11" max="11" width="14.75" style="76" customWidth="1"/>
    <col min="12" max="17" width="14.58203125" style="76" customWidth="1"/>
    <col min="18" max="16384" width="22.08203125" style="24"/>
  </cols>
  <sheetData>
    <row r="1" spans="1:18" ht="16" customHeight="1">
      <c r="A1" s="14" t="s">
        <v>755</v>
      </c>
      <c r="B1" s="15" t="s">
        <v>2</v>
      </c>
      <c r="C1" s="16" t="s">
        <v>805</v>
      </c>
      <c r="D1" s="17"/>
      <c r="E1" s="17"/>
      <c r="F1" s="17"/>
      <c r="G1" s="17"/>
      <c r="H1" s="18" t="s">
        <v>0</v>
      </c>
      <c r="I1" s="19"/>
      <c r="J1" s="19"/>
      <c r="K1" s="19"/>
      <c r="L1" s="20"/>
      <c r="M1" s="21" t="s">
        <v>754</v>
      </c>
      <c r="N1" s="21"/>
      <c r="O1" s="21"/>
      <c r="P1" s="22"/>
      <c r="Q1" s="23" t="s">
        <v>1</v>
      </c>
    </row>
    <row r="2" spans="1:18" s="37" customFormat="1" ht="112" customHeight="1">
      <c r="A2" s="25"/>
      <c r="B2" s="26"/>
      <c r="C2" s="27" t="s">
        <v>638</v>
      </c>
      <c r="D2" s="28" t="s">
        <v>762</v>
      </c>
      <c r="E2" s="28" t="s">
        <v>641</v>
      </c>
      <c r="F2" s="29" t="s">
        <v>763</v>
      </c>
      <c r="G2" s="30" t="s">
        <v>800</v>
      </c>
      <c r="H2" s="31" t="s">
        <v>642</v>
      </c>
      <c r="I2" s="32" t="s">
        <v>764</v>
      </c>
      <c r="J2" s="32" t="s">
        <v>644</v>
      </c>
      <c r="K2" s="32" t="s">
        <v>765</v>
      </c>
      <c r="L2" s="33" t="s">
        <v>801</v>
      </c>
      <c r="M2" s="34" t="s">
        <v>646</v>
      </c>
      <c r="N2" s="35" t="s">
        <v>766</v>
      </c>
      <c r="O2" s="35" t="s">
        <v>752</v>
      </c>
      <c r="P2" s="35" t="s">
        <v>767</v>
      </c>
      <c r="Q2" s="36" t="s">
        <v>793</v>
      </c>
    </row>
    <row r="3" spans="1:18">
      <c r="A3" s="38" t="s">
        <v>3</v>
      </c>
      <c r="B3" s="39">
        <v>45188</v>
      </c>
      <c r="C3" s="40">
        <v>2582</v>
      </c>
      <c r="D3" s="41">
        <v>7347</v>
      </c>
      <c r="E3" s="42">
        <v>5.713906347</v>
      </c>
      <c r="F3" s="42">
        <v>16.258741260000001</v>
      </c>
      <c r="G3" s="43">
        <v>184.54686290000001</v>
      </c>
      <c r="H3" s="44">
        <v>627</v>
      </c>
      <c r="I3" s="45">
        <v>913</v>
      </c>
      <c r="J3" s="46">
        <v>1.387536514</v>
      </c>
      <c r="K3" s="46">
        <v>2.0204479069999999</v>
      </c>
      <c r="L3" s="47">
        <v>45.614035090000002</v>
      </c>
      <c r="M3" s="48">
        <v>3021</v>
      </c>
      <c r="N3" s="49">
        <v>7776</v>
      </c>
      <c r="O3" s="50">
        <f t="shared" ref="O3:O34" si="0">(M3/B3)*100</f>
        <v>6.6854032043905454</v>
      </c>
      <c r="P3" s="51">
        <f t="shared" ref="P3:P34" si="1">(N3/B3)*100</f>
        <v>17.208108347348855</v>
      </c>
      <c r="Q3" s="52">
        <v>1.8764000000000001</v>
      </c>
      <c r="R3" s="53"/>
    </row>
    <row r="4" spans="1:18">
      <c r="A4" s="38" t="s">
        <v>5</v>
      </c>
      <c r="B4" s="39">
        <v>48871</v>
      </c>
      <c r="C4" s="40">
        <v>4001</v>
      </c>
      <c r="D4" s="41">
        <v>8513</v>
      </c>
      <c r="E4" s="42">
        <v>8.1868592830000004</v>
      </c>
      <c r="F4" s="42">
        <v>17.419328440000001</v>
      </c>
      <c r="G4" s="54">
        <v>112.771807</v>
      </c>
      <c r="H4" s="44">
        <v>585</v>
      </c>
      <c r="I4" s="45">
        <v>973</v>
      </c>
      <c r="J4" s="46">
        <v>1.197028913</v>
      </c>
      <c r="K4" s="46">
        <v>1.9909557819999999</v>
      </c>
      <c r="L4" s="55">
        <v>66.324786320000001</v>
      </c>
      <c r="M4" s="56">
        <v>4452</v>
      </c>
      <c r="N4" s="57">
        <v>9142</v>
      </c>
      <c r="O4" s="58">
        <f t="shared" si="0"/>
        <v>9.1096969572957374</v>
      </c>
      <c r="P4" s="51">
        <f t="shared" si="1"/>
        <v>18.706390292811687</v>
      </c>
      <c r="Q4" s="52">
        <v>1.8311249999999999</v>
      </c>
    </row>
    <row r="5" spans="1:18">
      <c r="A5" s="38" t="s">
        <v>6</v>
      </c>
      <c r="B5" s="39">
        <v>47348</v>
      </c>
      <c r="C5" s="40">
        <v>6591</v>
      </c>
      <c r="D5" s="41">
        <v>7603</v>
      </c>
      <c r="E5" s="42">
        <v>13.920334540000001</v>
      </c>
      <c r="F5" s="42">
        <v>16.057700430000001</v>
      </c>
      <c r="G5" s="54">
        <v>15.354270980000001</v>
      </c>
      <c r="H5" s="44">
        <v>649</v>
      </c>
      <c r="I5" s="45">
        <v>1026</v>
      </c>
      <c r="J5" s="46">
        <v>1.370702036</v>
      </c>
      <c r="K5" s="46">
        <v>2.166934189</v>
      </c>
      <c r="L5" s="55">
        <v>58.089368260000001</v>
      </c>
      <c r="M5" s="56">
        <v>7047</v>
      </c>
      <c r="N5" s="57">
        <v>8306</v>
      </c>
      <c r="O5" s="58">
        <f t="shared" si="0"/>
        <v>14.883416406183999</v>
      </c>
      <c r="P5" s="51">
        <f t="shared" si="1"/>
        <v>17.54245163470474</v>
      </c>
      <c r="Q5" s="52">
        <v>1.7673749999999999</v>
      </c>
    </row>
    <row r="6" spans="1:18">
      <c r="A6" s="38" t="s">
        <v>7</v>
      </c>
      <c r="B6" s="39">
        <v>48111</v>
      </c>
      <c r="C6" s="40">
        <v>63</v>
      </c>
      <c r="D6" s="41">
        <v>1597</v>
      </c>
      <c r="E6" s="42">
        <v>0.13094718499999999</v>
      </c>
      <c r="F6" s="42">
        <v>3.319407204</v>
      </c>
      <c r="G6" s="54">
        <v>2434.9206349999999</v>
      </c>
      <c r="H6" s="44">
        <v>1168</v>
      </c>
      <c r="I6" s="45">
        <v>1600</v>
      </c>
      <c r="J6" s="46">
        <v>2.4277192329999999</v>
      </c>
      <c r="K6" s="46">
        <v>3.3256427839999998</v>
      </c>
      <c r="L6" s="55">
        <v>36.98630137</v>
      </c>
      <c r="M6" s="56">
        <v>1229</v>
      </c>
      <c r="N6" s="57">
        <v>3002</v>
      </c>
      <c r="O6" s="58">
        <f t="shared" si="0"/>
        <v>2.554509363762965</v>
      </c>
      <c r="P6" s="51">
        <f t="shared" si="1"/>
        <v>6.2397372742200332</v>
      </c>
      <c r="Q6" s="52">
        <v>1.974</v>
      </c>
    </row>
    <row r="7" spans="1:18">
      <c r="A7" s="38" t="s">
        <v>8</v>
      </c>
      <c r="B7" s="39">
        <v>48010</v>
      </c>
      <c r="C7" s="40">
        <v>618</v>
      </c>
      <c r="D7" s="41">
        <v>3307</v>
      </c>
      <c r="E7" s="42">
        <v>1.2872318270000001</v>
      </c>
      <c r="F7" s="42">
        <v>6.8881483020000003</v>
      </c>
      <c r="G7" s="54">
        <v>435.11326860000003</v>
      </c>
      <c r="H7" s="44">
        <v>539</v>
      </c>
      <c r="I7" s="45">
        <v>697</v>
      </c>
      <c r="J7" s="46">
        <v>1.122682774</v>
      </c>
      <c r="K7" s="46">
        <v>1.451780879</v>
      </c>
      <c r="L7" s="55">
        <v>29.313543599999999</v>
      </c>
      <c r="M7" s="56">
        <v>1151</v>
      </c>
      <c r="N7" s="57">
        <v>3794</v>
      </c>
      <c r="O7" s="58">
        <f t="shared" si="0"/>
        <v>2.3974172047490105</v>
      </c>
      <c r="P7" s="51">
        <f t="shared" si="1"/>
        <v>7.9025203082691107</v>
      </c>
      <c r="Q7" s="52">
        <v>1.934815789</v>
      </c>
    </row>
    <row r="8" spans="1:18">
      <c r="A8" s="38" t="s">
        <v>9</v>
      </c>
      <c r="B8" s="39">
        <v>44771</v>
      </c>
      <c r="C8" s="40">
        <v>1313</v>
      </c>
      <c r="D8" s="41">
        <v>3930</v>
      </c>
      <c r="E8" s="42">
        <v>2.9327019719999998</v>
      </c>
      <c r="F8" s="42">
        <v>8.7780036179999996</v>
      </c>
      <c r="G8" s="54">
        <v>199.31454679999999</v>
      </c>
      <c r="H8" s="44">
        <v>227</v>
      </c>
      <c r="I8" s="45">
        <v>357</v>
      </c>
      <c r="J8" s="46">
        <v>0.50702463600000003</v>
      </c>
      <c r="K8" s="46">
        <v>0.79739116799999998</v>
      </c>
      <c r="L8" s="55">
        <v>57.26872247</v>
      </c>
      <c r="M8" s="56">
        <v>1537</v>
      </c>
      <c r="N8" s="57">
        <v>4242</v>
      </c>
      <c r="O8" s="58">
        <f t="shared" si="0"/>
        <v>3.43302584262134</v>
      </c>
      <c r="P8" s="51">
        <f t="shared" si="1"/>
        <v>9.474883294990061</v>
      </c>
      <c r="Q8" s="52">
        <v>1.8952500000000001</v>
      </c>
    </row>
    <row r="9" spans="1:18">
      <c r="A9" s="38" t="s">
        <v>10</v>
      </c>
      <c r="B9" s="39">
        <v>47216</v>
      </c>
      <c r="C9" s="40">
        <v>910</v>
      </c>
      <c r="D9" s="41">
        <v>2461</v>
      </c>
      <c r="E9" s="42">
        <v>1.9273127750000001</v>
      </c>
      <c r="F9" s="42">
        <v>5.2122161980000001</v>
      </c>
      <c r="G9" s="54">
        <v>170.4395604</v>
      </c>
      <c r="H9" s="44">
        <v>273</v>
      </c>
      <c r="I9" s="45">
        <v>406</v>
      </c>
      <c r="J9" s="46">
        <v>0.57819383300000005</v>
      </c>
      <c r="K9" s="46">
        <v>0.85987800700000006</v>
      </c>
      <c r="L9" s="55">
        <v>48.717948720000003</v>
      </c>
      <c r="M9" s="56">
        <v>1154</v>
      </c>
      <c r="N9" s="57">
        <v>2790</v>
      </c>
      <c r="O9" s="58">
        <f t="shared" si="0"/>
        <v>2.4440867502541508</v>
      </c>
      <c r="P9" s="51">
        <f t="shared" si="1"/>
        <v>5.9090138935953913</v>
      </c>
      <c r="Q9" s="52">
        <v>1.818666667</v>
      </c>
    </row>
    <row r="10" spans="1:18">
      <c r="A10" s="38" t="s">
        <v>11</v>
      </c>
      <c r="B10" s="39">
        <v>46126</v>
      </c>
      <c r="C10" s="40">
        <v>280</v>
      </c>
      <c r="D10" s="41">
        <v>2035</v>
      </c>
      <c r="E10" s="42">
        <v>0.60703291000000004</v>
      </c>
      <c r="F10" s="42">
        <v>4.4118284699999997</v>
      </c>
      <c r="G10" s="54">
        <v>626.7857143</v>
      </c>
      <c r="H10" s="44">
        <v>258</v>
      </c>
      <c r="I10" s="45">
        <v>528</v>
      </c>
      <c r="J10" s="46">
        <v>0.55933746699999998</v>
      </c>
      <c r="K10" s="46">
        <v>1.1446906299999999</v>
      </c>
      <c r="L10" s="55">
        <v>104.65116279999999</v>
      </c>
      <c r="M10" s="56">
        <v>529</v>
      </c>
      <c r="N10" s="57">
        <v>2468</v>
      </c>
      <c r="O10" s="58">
        <f t="shared" si="0"/>
        <v>1.146858604691497</v>
      </c>
      <c r="P10" s="51">
        <f t="shared" si="1"/>
        <v>5.3505615054416165</v>
      </c>
      <c r="Q10" s="52">
        <v>1.9608000000000001</v>
      </c>
    </row>
    <row r="11" spans="1:18">
      <c r="A11" s="38" t="s">
        <v>12</v>
      </c>
      <c r="B11" s="39">
        <v>45150</v>
      </c>
      <c r="C11" s="40">
        <v>3646</v>
      </c>
      <c r="D11" s="41">
        <v>5049</v>
      </c>
      <c r="E11" s="42">
        <v>8.0753045399999994</v>
      </c>
      <c r="F11" s="42">
        <v>11.18272425</v>
      </c>
      <c r="G11" s="54">
        <v>38.480526599999997</v>
      </c>
      <c r="H11" s="44">
        <v>391</v>
      </c>
      <c r="I11" s="45">
        <v>525</v>
      </c>
      <c r="J11" s="46">
        <v>0.86600221499999996</v>
      </c>
      <c r="K11" s="46">
        <v>1.162790698</v>
      </c>
      <c r="L11" s="55">
        <v>34.271099739999997</v>
      </c>
      <c r="M11" s="56">
        <v>3847</v>
      </c>
      <c r="N11" s="57">
        <v>5283</v>
      </c>
      <c r="O11" s="58">
        <f t="shared" si="0"/>
        <v>8.5204872646733119</v>
      </c>
      <c r="P11" s="51">
        <f t="shared" si="1"/>
        <v>11.700996677740864</v>
      </c>
      <c r="Q11" s="52">
        <v>1.915</v>
      </c>
    </row>
    <row r="12" spans="1:18">
      <c r="A12" s="38" t="s">
        <v>13</v>
      </c>
      <c r="B12" s="39">
        <v>42926</v>
      </c>
      <c r="C12" s="40">
        <v>16</v>
      </c>
      <c r="D12" s="41">
        <v>3326</v>
      </c>
      <c r="E12" s="42">
        <v>3.7273447000000001E-2</v>
      </c>
      <c r="F12" s="42">
        <v>7.7482178629999998</v>
      </c>
      <c r="G12" s="54">
        <v>20687.5</v>
      </c>
      <c r="H12" s="44">
        <v>198</v>
      </c>
      <c r="I12" s="45">
        <v>341</v>
      </c>
      <c r="J12" s="46">
        <v>0.46125891099999999</v>
      </c>
      <c r="K12" s="46">
        <v>0.79439034600000002</v>
      </c>
      <c r="L12" s="55">
        <v>72.222222220000006</v>
      </c>
      <c r="M12" s="56">
        <v>214</v>
      </c>
      <c r="N12" s="57">
        <v>3593</v>
      </c>
      <c r="O12" s="58">
        <f t="shared" si="0"/>
        <v>0.49853235801146156</v>
      </c>
      <c r="P12" s="51">
        <f t="shared" si="1"/>
        <v>8.3702185155849591</v>
      </c>
      <c r="Q12" s="52">
        <v>1.9543333329999999</v>
      </c>
    </row>
    <row r="13" spans="1:18">
      <c r="A13" s="38" t="s">
        <v>14</v>
      </c>
      <c r="B13" s="39">
        <v>52202</v>
      </c>
      <c r="C13" s="40">
        <v>12971</v>
      </c>
      <c r="D13" s="41">
        <v>18955</v>
      </c>
      <c r="E13" s="42">
        <v>24.847706980000002</v>
      </c>
      <c r="F13" s="42">
        <v>36.310869320000002</v>
      </c>
      <c r="G13" s="54">
        <v>46.133682829999998</v>
      </c>
      <c r="H13" s="44">
        <v>653</v>
      </c>
      <c r="I13" s="45">
        <v>1026</v>
      </c>
      <c r="J13" s="46">
        <v>1.2509099269999999</v>
      </c>
      <c r="K13" s="46">
        <v>1.965441937</v>
      </c>
      <c r="L13" s="55">
        <v>57.120980090000003</v>
      </c>
      <c r="M13" s="56">
        <v>13557</v>
      </c>
      <c r="N13" s="57">
        <v>19654</v>
      </c>
      <c r="O13" s="58">
        <f t="shared" si="0"/>
        <v>25.970269338339524</v>
      </c>
      <c r="P13" s="51">
        <f t="shared" si="1"/>
        <v>37.649898471322942</v>
      </c>
      <c r="Q13" s="52">
        <v>1.915</v>
      </c>
    </row>
    <row r="14" spans="1:18">
      <c r="A14" s="38" t="s">
        <v>15</v>
      </c>
      <c r="B14" s="39">
        <v>47520</v>
      </c>
      <c r="C14" s="40">
        <v>6913</v>
      </c>
      <c r="D14" s="41">
        <v>11649</v>
      </c>
      <c r="E14" s="42">
        <v>14.54755892</v>
      </c>
      <c r="F14" s="42">
        <v>24.51388889</v>
      </c>
      <c r="G14" s="54">
        <v>68.508606970000002</v>
      </c>
      <c r="H14" s="44">
        <v>153</v>
      </c>
      <c r="I14" s="45">
        <v>259</v>
      </c>
      <c r="J14" s="46">
        <v>0.321969697</v>
      </c>
      <c r="K14" s="46">
        <v>0.54503367000000003</v>
      </c>
      <c r="L14" s="55">
        <v>69.281045750000004</v>
      </c>
      <c r="M14" s="56">
        <v>7045</v>
      </c>
      <c r="N14" s="57">
        <v>11778</v>
      </c>
      <c r="O14" s="58">
        <f t="shared" si="0"/>
        <v>14.825336700336699</v>
      </c>
      <c r="P14" s="51">
        <f t="shared" si="1"/>
        <v>24.785353535353536</v>
      </c>
      <c r="Q14" s="52">
        <v>1.93275</v>
      </c>
    </row>
    <row r="15" spans="1:18">
      <c r="A15" s="38" t="s">
        <v>16</v>
      </c>
      <c r="B15" s="39">
        <v>50134</v>
      </c>
      <c r="C15" s="40">
        <v>2221</v>
      </c>
      <c r="D15" s="41">
        <v>2891</v>
      </c>
      <c r="E15" s="42">
        <v>4.4301272589999998</v>
      </c>
      <c r="F15" s="42">
        <v>5.7665456580000001</v>
      </c>
      <c r="G15" s="54">
        <v>30.166591629999999</v>
      </c>
      <c r="H15" s="44">
        <v>393</v>
      </c>
      <c r="I15" s="45">
        <v>506</v>
      </c>
      <c r="J15" s="46">
        <v>0.78389914999999999</v>
      </c>
      <c r="K15" s="46">
        <v>1.0092950890000001</v>
      </c>
      <c r="L15" s="55">
        <v>28.753180660000002</v>
      </c>
      <c r="M15" s="56">
        <v>2384</v>
      </c>
      <c r="N15" s="57">
        <v>3119</v>
      </c>
      <c r="O15" s="58">
        <f t="shared" si="0"/>
        <v>4.7552559141500774</v>
      </c>
      <c r="P15" s="51">
        <f t="shared" si="1"/>
        <v>6.2213268440579252</v>
      </c>
      <c r="Q15" s="52">
        <v>1.762875</v>
      </c>
    </row>
    <row r="16" spans="1:18">
      <c r="A16" s="38" t="s">
        <v>17</v>
      </c>
      <c r="B16" s="39">
        <v>47634</v>
      </c>
      <c r="C16" s="40">
        <v>4066</v>
      </c>
      <c r="D16" s="41">
        <v>6530</v>
      </c>
      <c r="E16" s="42">
        <v>8.5359197210000008</v>
      </c>
      <c r="F16" s="42">
        <v>13.70869547</v>
      </c>
      <c r="G16" s="54">
        <v>60.600098379999999</v>
      </c>
      <c r="H16" s="44">
        <v>260</v>
      </c>
      <c r="I16" s="45">
        <v>420</v>
      </c>
      <c r="J16" s="46">
        <v>0.54582861000000005</v>
      </c>
      <c r="K16" s="46">
        <v>0.88172313899999999</v>
      </c>
      <c r="L16" s="55">
        <v>61.53846154</v>
      </c>
      <c r="M16" s="56">
        <v>4299</v>
      </c>
      <c r="N16" s="57">
        <v>6806</v>
      </c>
      <c r="O16" s="58">
        <f t="shared" si="0"/>
        <v>9.0250661292354213</v>
      </c>
      <c r="P16" s="51">
        <f t="shared" si="1"/>
        <v>14.28811353235084</v>
      </c>
      <c r="Q16" s="52">
        <v>1.827909091</v>
      </c>
    </row>
    <row r="17" spans="1:18">
      <c r="A17" s="38" t="s">
        <v>18</v>
      </c>
      <c r="B17" s="39">
        <v>50519</v>
      </c>
      <c r="C17" s="40">
        <v>10750</v>
      </c>
      <c r="D17" s="41">
        <v>13899</v>
      </c>
      <c r="E17" s="42">
        <v>21.279122709999999</v>
      </c>
      <c r="F17" s="42">
        <v>27.512421069999998</v>
      </c>
      <c r="G17" s="54">
        <v>29.293023259999998</v>
      </c>
      <c r="H17" s="44">
        <v>251</v>
      </c>
      <c r="I17" s="45">
        <v>405</v>
      </c>
      <c r="J17" s="46">
        <v>0.49684277199999999</v>
      </c>
      <c r="K17" s="46">
        <v>0.80167857600000003</v>
      </c>
      <c r="L17" s="55">
        <v>61.354581670000002</v>
      </c>
      <c r="M17" s="56">
        <v>10973</v>
      </c>
      <c r="N17" s="57">
        <v>14138</v>
      </c>
      <c r="O17" s="58">
        <f t="shared" si="0"/>
        <v>21.720540786634732</v>
      </c>
      <c r="P17" s="51">
        <f t="shared" si="1"/>
        <v>27.985510402026957</v>
      </c>
      <c r="Q17" s="52">
        <v>1.75675</v>
      </c>
      <c r="R17" s="59"/>
    </row>
    <row r="18" spans="1:18">
      <c r="A18" s="38" t="s">
        <v>19</v>
      </c>
      <c r="B18" s="39">
        <v>55461</v>
      </c>
      <c r="C18" s="40">
        <v>3672</v>
      </c>
      <c r="D18" s="41">
        <v>6219</v>
      </c>
      <c r="E18" s="42">
        <v>6.6208687189999997</v>
      </c>
      <c r="F18" s="42">
        <v>11.21328501</v>
      </c>
      <c r="G18" s="54">
        <v>69.362745099999998</v>
      </c>
      <c r="H18" s="44">
        <v>519</v>
      </c>
      <c r="I18" s="45">
        <v>829</v>
      </c>
      <c r="J18" s="46">
        <v>0.93579271900000005</v>
      </c>
      <c r="K18" s="46">
        <v>1.4947440540000001</v>
      </c>
      <c r="L18" s="55">
        <v>59.730250480000002</v>
      </c>
      <c r="M18" s="56">
        <v>4112</v>
      </c>
      <c r="N18" s="57">
        <v>6846</v>
      </c>
      <c r="O18" s="58">
        <f t="shared" si="0"/>
        <v>7.4142190007392585</v>
      </c>
      <c r="P18" s="51">
        <f t="shared" si="1"/>
        <v>12.343809163195759</v>
      </c>
      <c r="Q18" s="52">
        <v>1.7709999999999999</v>
      </c>
    </row>
    <row r="19" spans="1:18">
      <c r="A19" s="38" t="s">
        <v>20</v>
      </c>
      <c r="B19" s="39">
        <v>48178</v>
      </c>
      <c r="C19" s="40">
        <v>577</v>
      </c>
      <c r="D19" s="41">
        <v>1553</v>
      </c>
      <c r="E19" s="42">
        <v>1.197642077</v>
      </c>
      <c r="F19" s="42">
        <v>3.2234629909999999</v>
      </c>
      <c r="G19" s="54">
        <v>169.1507799</v>
      </c>
      <c r="H19" s="44">
        <v>254</v>
      </c>
      <c r="I19" s="45">
        <v>414</v>
      </c>
      <c r="J19" s="46">
        <v>0.52721158999999995</v>
      </c>
      <c r="K19" s="46">
        <v>0.85931338000000002</v>
      </c>
      <c r="L19" s="55">
        <v>62.992125979999997</v>
      </c>
      <c r="M19" s="56">
        <v>828</v>
      </c>
      <c r="N19" s="57">
        <v>1891</v>
      </c>
      <c r="O19" s="58">
        <f t="shared" si="0"/>
        <v>1.7186267591016646</v>
      </c>
      <c r="P19" s="51">
        <f t="shared" si="1"/>
        <v>3.9250280210884636</v>
      </c>
      <c r="Q19" s="52">
        <v>1.8280000000000001</v>
      </c>
    </row>
    <row r="20" spans="1:18">
      <c r="A20" s="38" t="s">
        <v>21</v>
      </c>
      <c r="B20" s="39">
        <v>46438</v>
      </c>
      <c r="C20" s="40">
        <v>2660</v>
      </c>
      <c r="D20" s="41">
        <v>5908</v>
      </c>
      <c r="E20" s="42">
        <v>5.7280675309999998</v>
      </c>
      <c r="F20" s="42">
        <v>12.722339460000001</v>
      </c>
      <c r="G20" s="54">
        <v>122.1052632</v>
      </c>
      <c r="H20" s="44">
        <v>345</v>
      </c>
      <c r="I20" s="45">
        <v>570</v>
      </c>
      <c r="J20" s="46">
        <v>0.74292605199999995</v>
      </c>
      <c r="K20" s="46">
        <v>1.227443042</v>
      </c>
      <c r="L20" s="55">
        <v>65.217391300000003</v>
      </c>
      <c r="M20" s="56">
        <v>2971</v>
      </c>
      <c r="N20" s="57">
        <v>6141</v>
      </c>
      <c r="O20" s="58">
        <f t="shared" si="0"/>
        <v>6.3977776820707186</v>
      </c>
      <c r="P20" s="51">
        <f t="shared" si="1"/>
        <v>13.224083724535941</v>
      </c>
      <c r="Q20" s="52">
        <v>1.8088</v>
      </c>
    </row>
    <row r="21" spans="1:18">
      <c r="A21" s="38" t="s">
        <v>22</v>
      </c>
      <c r="B21" s="39">
        <v>48772</v>
      </c>
      <c r="C21" s="40">
        <v>297</v>
      </c>
      <c r="D21" s="41">
        <v>2417</v>
      </c>
      <c r="E21" s="42">
        <v>0.60895595800000002</v>
      </c>
      <c r="F21" s="42">
        <v>4.9557122939999996</v>
      </c>
      <c r="G21" s="54">
        <v>713.80471379999994</v>
      </c>
      <c r="H21" s="44">
        <v>1760</v>
      </c>
      <c r="I21" s="45">
        <v>2321</v>
      </c>
      <c r="J21" s="46">
        <v>3.6086279010000002</v>
      </c>
      <c r="K21" s="46">
        <v>4.7588780450000003</v>
      </c>
      <c r="L21" s="55">
        <v>31.875</v>
      </c>
      <c r="M21" s="56">
        <v>2029</v>
      </c>
      <c r="N21" s="57">
        <v>4013</v>
      </c>
      <c r="O21" s="58">
        <f t="shared" si="0"/>
        <v>4.1601738702534234</v>
      </c>
      <c r="P21" s="51">
        <f t="shared" si="1"/>
        <v>8.2280816862134003</v>
      </c>
      <c r="Q21" s="52">
        <v>1.9339999999999999</v>
      </c>
    </row>
    <row r="22" spans="1:18">
      <c r="A22" s="38" t="s">
        <v>23</v>
      </c>
      <c r="B22" s="39">
        <v>54702</v>
      </c>
      <c r="C22" s="40">
        <v>775</v>
      </c>
      <c r="D22" s="41">
        <v>936</v>
      </c>
      <c r="E22" s="42">
        <v>1.416767211</v>
      </c>
      <c r="F22" s="42">
        <v>1.711089174</v>
      </c>
      <c r="G22" s="54">
        <v>20.77419355</v>
      </c>
      <c r="H22" s="44">
        <v>105</v>
      </c>
      <c r="I22" s="45">
        <v>144</v>
      </c>
      <c r="J22" s="46">
        <v>0.19194910600000001</v>
      </c>
      <c r="K22" s="46">
        <v>0.263244488</v>
      </c>
      <c r="L22" s="55">
        <v>37.142857139999997</v>
      </c>
      <c r="M22" s="56">
        <v>862</v>
      </c>
      <c r="N22" s="57">
        <v>1040</v>
      </c>
      <c r="O22" s="58">
        <f t="shared" si="0"/>
        <v>1.5758107564622865</v>
      </c>
      <c r="P22" s="51">
        <f t="shared" si="1"/>
        <v>1.9012101934115753</v>
      </c>
      <c r="Q22" s="52">
        <v>1.7161818179999999</v>
      </c>
    </row>
    <row r="23" spans="1:18">
      <c r="A23" s="38" t="s">
        <v>24</v>
      </c>
      <c r="B23" s="39">
        <v>46257</v>
      </c>
      <c r="C23" s="40">
        <v>1872</v>
      </c>
      <c r="D23" s="41">
        <v>5086</v>
      </c>
      <c r="E23" s="42">
        <v>4.0469550549999997</v>
      </c>
      <c r="F23" s="42">
        <v>10.99509263</v>
      </c>
      <c r="G23" s="54">
        <v>171.6880342</v>
      </c>
      <c r="H23" s="44">
        <v>130</v>
      </c>
      <c r="I23" s="45">
        <v>179</v>
      </c>
      <c r="J23" s="46">
        <v>0.281038546</v>
      </c>
      <c r="K23" s="46">
        <v>0.38696845899999999</v>
      </c>
      <c r="L23" s="55">
        <v>37.69230769</v>
      </c>
      <c r="M23" s="56">
        <v>1985</v>
      </c>
      <c r="N23" s="57">
        <v>5217</v>
      </c>
      <c r="O23" s="58">
        <f t="shared" si="0"/>
        <v>4.2912424065546837</v>
      </c>
      <c r="P23" s="51">
        <f t="shared" si="1"/>
        <v>11.278293015111226</v>
      </c>
      <c r="Q23" s="52">
        <v>2.0178571430000001</v>
      </c>
    </row>
    <row r="24" spans="1:18">
      <c r="A24" s="38" t="s">
        <v>25</v>
      </c>
      <c r="B24" s="39">
        <v>48945</v>
      </c>
      <c r="C24" s="40">
        <v>888</v>
      </c>
      <c r="D24" s="41">
        <v>1500</v>
      </c>
      <c r="E24" s="42">
        <v>1.8142813360000001</v>
      </c>
      <c r="F24" s="42">
        <v>3.0646644190000001</v>
      </c>
      <c r="G24" s="54">
        <v>68.918918919999996</v>
      </c>
      <c r="H24" s="44">
        <v>358</v>
      </c>
      <c r="I24" s="45">
        <v>601</v>
      </c>
      <c r="J24" s="46">
        <v>0.73143324099999996</v>
      </c>
      <c r="K24" s="46">
        <v>1.227908877</v>
      </c>
      <c r="L24" s="55">
        <v>67.877094970000002</v>
      </c>
      <c r="M24" s="56">
        <v>1235</v>
      </c>
      <c r="N24" s="57">
        <v>2022</v>
      </c>
      <c r="O24" s="58">
        <f t="shared" si="0"/>
        <v>2.5232403718459495</v>
      </c>
      <c r="P24" s="51">
        <f t="shared" si="1"/>
        <v>4.1311676371437329</v>
      </c>
      <c r="Q24" s="52">
        <v>1.8930312499999999</v>
      </c>
    </row>
    <row r="25" spans="1:18">
      <c r="A25" s="38" t="s">
        <v>26</v>
      </c>
      <c r="B25" s="39">
        <v>48511</v>
      </c>
      <c r="C25" s="40">
        <v>1933</v>
      </c>
      <c r="D25" s="41">
        <v>4983</v>
      </c>
      <c r="E25" s="42">
        <v>3.9846632720000001</v>
      </c>
      <c r="F25" s="42">
        <v>10.2718971</v>
      </c>
      <c r="G25" s="54">
        <v>157.78582510000001</v>
      </c>
      <c r="H25" s="44">
        <v>896</v>
      </c>
      <c r="I25" s="45">
        <v>1190</v>
      </c>
      <c r="J25" s="46">
        <v>1.8470037720000001</v>
      </c>
      <c r="K25" s="46">
        <v>2.4530518849999998</v>
      </c>
      <c r="L25" s="55">
        <v>32.8125</v>
      </c>
      <c r="M25" s="56">
        <v>2468</v>
      </c>
      <c r="N25" s="57">
        <v>5389</v>
      </c>
      <c r="O25" s="58">
        <f t="shared" si="0"/>
        <v>5.0875059264908993</v>
      </c>
      <c r="P25" s="51">
        <f t="shared" si="1"/>
        <v>11.108820679845808</v>
      </c>
      <c r="Q25" s="52">
        <v>1.8837999999999999</v>
      </c>
    </row>
    <row r="26" spans="1:18">
      <c r="A26" s="38" t="s">
        <v>27</v>
      </c>
      <c r="B26" s="39">
        <v>52239</v>
      </c>
      <c r="C26" s="40">
        <v>13613</v>
      </c>
      <c r="D26" s="41">
        <v>19715</v>
      </c>
      <c r="E26" s="42">
        <v>26.059074639999999</v>
      </c>
      <c r="F26" s="42">
        <v>37.740002680000003</v>
      </c>
      <c r="G26" s="54">
        <v>44.824799820000003</v>
      </c>
      <c r="H26" s="44">
        <v>612</v>
      </c>
      <c r="I26" s="45">
        <v>954</v>
      </c>
      <c r="J26" s="46">
        <v>1.1715385060000001</v>
      </c>
      <c r="K26" s="46">
        <v>1.826221788</v>
      </c>
      <c r="L26" s="55">
        <v>55.882352939999997</v>
      </c>
      <c r="M26" s="56">
        <v>14145</v>
      </c>
      <c r="N26" s="57">
        <v>19994</v>
      </c>
      <c r="O26" s="58">
        <f t="shared" si="0"/>
        <v>27.077470855108253</v>
      </c>
      <c r="P26" s="51">
        <f t="shared" si="1"/>
        <v>38.274086410536192</v>
      </c>
      <c r="Q26" s="52">
        <v>1.9886666669999999</v>
      </c>
    </row>
    <row r="27" spans="1:18">
      <c r="A27" s="38" t="s">
        <v>28</v>
      </c>
      <c r="B27" s="39">
        <v>46824</v>
      </c>
      <c r="C27" s="40">
        <v>3878</v>
      </c>
      <c r="D27" s="41">
        <v>7755</v>
      </c>
      <c r="E27" s="42">
        <v>8.282077567</v>
      </c>
      <c r="F27" s="42">
        <v>16.56201948</v>
      </c>
      <c r="G27" s="54">
        <v>99.974213509999998</v>
      </c>
      <c r="H27" s="44">
        <v>299</v>
      </c>
      <c r="I27" s="45">
        <v>439</v>
      </c>
      <c r="J27" s="46">
        <v>0.63856142100000002</v>
      </c>
      <c r="K27" s="46">
        <v>0.93755339100000001</v>
      </c>
      <c r="L27" s="55">
        <v>46.822742470000001</v>
      </c>
      <c r="M27" s="56">
        <v>4177</v>
      </c>
      <c r="N27" s="57">
        <v>8057</v>
      </c>
      <c r="O27" s="58">
        <f t="shared" si="0"/>
        <v>8.920638988552879</v>
      </c>
      <c r="P27" s="51">
        <f t="shared" si="1"/>
        <v>17.206987869468648</v>
      </c>
      <c r="Q27" s="52">
        <v>1.97875</v>
      </c>
    </row>
    <row r="28" spans="1:18">
      <c r="A28" s="38" t="s">
        <v>29</v>
      </c>
      <c r="B28" s="39">
        <v>48776</v>
      </c>
      <c r="C28" s="40">
        <v>131</v>
      </c>
      <c r="D28" s="41">
        <v>2481</v>
      </c>
      <c r="E28" s="42">
        <v>0.26857470900000002</v>
      </c>
      <c r="F28" s="42">
        <v>5.0865179600000001</v>
      </c>
      <c r="G28" s="54">
        <v>1793.8931299999999</v>
      </c>
      <c r="H28" s="44">
        <v>710</v>
      </c>
      <c r="I28" s="45">
        <v>1092</v>
      </c>
      <c r="J28" s="46">
        <v>1.455633918</v>
      </c>
      <c r="K28" s="46">
        <v>2.23880597</v>
      </c>
      <c r="L28" s="55">
        <v>53.802816900000003</v>
      </c>
      <c r="M28" s="56">
        <v>833</v>
      </c>
      <c r="N28" s="57">
        <v>3388</v>
      </c>
      <c r="O28" s="58">
        <f t="shared" si="0"/>
        <v>1.7078071182548795</v>
      </c>
      <c r="P28" s="51">
        <f t="shared" si="1"/>
        <v>6.9460390355912738</v>
      </c>
      <c r="Q28" s="52">
        <v>1.9225000000000001</v>
      </c>
    </row>
    <row r="29" spans="1:18">
      <c r="A29" s="38" t="s">
        <v>30</v>
      </c>
      <c r="B29" s="39">
        <v>49225</v>
      </c>
      <c r="C29" s="40">
        <v>450</v>
      </c>
      <c r="D29" s="41">
        <v>3871</v>
      </c>
      <c r="E29" s="42">
        <v>0.91416962899999998</v>
      </c>
      <c r="F29" s="42">
        <v>7.8638902999999996</v>
      </c>
      <c r="G29" s="54">
        <v>760.22222220000003</v>
      </c>
      <c r="H29" s="44">
        <v>2709</v>
      </c>
      <c r="I29" s="45">
        <v>3934</v>
      </c>
      <c r="J29" s="46">
        <v>5.5033011680000001</v>
      </c>
      <c r="K29" s="46">
        <v>7.9918740479999997</v>
      </c>
      <c r="L29" s="55">
        <v>45.219638240000002</v>
      </c>
      <c r="M29" s="56">
        <v>3151</v>
      </c>
      <c r="N29" s="57">
        <v>6952</v>
      </c>
      <c r="O29" s="58">
        <f t="shared" si="0"/>
        <v>6.4012188928390046</v>
      </c>
      <c r="P29" s="51">
        <f t="shared" si="1"/>
        <v>14.12290502793296</v>
      </c>
      <c r="Q29" s="52">
        <v>1.9219999999999999</v>
      </c>
    </row>
    <row r="30" spans="1:18">
      <c r="A30" s="38" t="s">
        <v>31</v>
      </c>
      <c r="B30" s="39">
        <v>52580</v>
      </c>
      <c r="C30" s="40">
        <v>655</v>
      </c>
      <c r="D30" s="41">
        <v>3030</v>
      </c>
      <c r="E30" s="42">
        <v>1.245720806</v>
      </c>
      <c r="F30" s="42">
        <v>5.762647394</v>
      </c>
      <c r="G30" s="54">
        <v>362.5954198</v>
      </c>
      <c r="H30" s="44">
        <v>733</v>
      </c>
      <c r="I30" s="45">
        <v>1121</v>
      </c>
      <c r="J30" s="46">
        <v>1.394066185</v>
      </c>
      <c r="K30" s="46">
        <v>2.13198935</v>
      </c>
      <c r="L30" s="55">
        <v>52.933151430000002</v>
      </c>
      <c r="M30" s="56">
        <v>1346</v>
      </c>
      <c r="N30" s="57">
        <v>3683</v>
      </c>
      <c r="O30" s="58">
        <f t="shared" si="0"/>
        <v>2.5599087105363254</v>
      </c>
      <c r="P30" s="51">
        <f t="shared" si="1"/>
        <v>7.0045644731837209</v>
      </c>
      <c r="Q30" s="52">
        <v>1.8254999999999999</v>
      </c>
    </row>
    <row r="31" spans="1:18">
      <c r="A31" s="38" t="s">
        <v>32</v>
      </c>
      <c r="B31" s="39">
        <v>45194</v>
      </c>
      <c r="C31" s="40">
        <v>332</v>
      </c>
      <c r="D31" s="41">
        <v>1174</v>
      </c>
      <c r="E31" s="42">
        <v>0.73461078899999999</v>
      </c>
      <c r="F31" s="42">
        <v>2.5976899590000002</v>
      </c>
      <c r="G31" s="54">
        <v>253.6144578</v>
      </c>
      <c r="H31" s="44">
        <v>343</v>
      </c>
      <c r="I31" s="45">
        <v>482</v>
      </c>
      <c r="J31" s="46">
        <v>0.75895030299999999</v>
      </c>
      <c r="K31" s="46">
        <v>1.066513254</v>
      </c>
      <c r="L31" s="55">
        <v>40.524781339999997</v>
      </c>
      <c r="M31" s="56">
        <v>649</v>
      </c>
      <c r="N31" s="57">
        <v>1582</v>
      </c>
      <c r="O31" s="58">
        <f t="shared" si="0"/>
        <v>1.4360313315926894</v>
      </c>
      <c r="P31" s="51">
        <f t="shared" si="1"/>
        <v>3.5004646634509009</v>
      </c>
      <c r="Q31" s="52">
        <v>1.992</v>
      </c>
    </row>
    <row r="32" spans="1:18">
      <c r="A32" s="38" t="s">
        <v>33</v>
      </c>
      <c r="B32" s="39">
        <v>45913</v>
      </c>
      <c r="C32" s="40">
        <v>516</v>
      </c>
      <c r="D32" s="41">
        <v>1587</v>
      </c>
      <c r="E32" s="42">
        <v>1.123864701</v>
      </c>
      <c r="F32" s="42">
        <v>3.4565373639999999</v>
      </c>
      <c r="G32" s="54">
        <v>207.55813950000001</v>
      </c>
      <c r="H32" s="44">
        <v>560</v>
      </c>
      <c r="I32" s="45">
        <v>715</v>
      </c>
      <c r="J32" s="46">
        <v>1.2196981250000001</v>
      </c>
      <c r="K32" s="46">
        <v>1.5572931409999999</v>
      </c>
      <c r="L32" s="55">
        <v>27.678571430000002</v>
      </c>
      <c r="M32" s="56">
        <v>1051</v>
      </c>
      <c r="N32" s="57">
        <v>2100</v>
      </c>
      <c r="O32" s="58">
        <f t="shared" si="0"/>
        <v>2.2891120162045606</v>
      </c>
      <c r="P32" s="51">
        <f t="shared" si="1"/>
        <v>4.5738679676779999</v>
      </c>
      <c r="Q32" s="52">
        <v>1.899666667</v>
      </c>
    </row>
    <row r="33" spans="1:17">
      <c r="A33" s="38" t="s">
        <v>34</v>
      </c>
      <c r="B33" s="39">
        <v>47270</v>
      </c>
      <c r="C33" s="40">
        <v>80</v>
      </c>
      <c r="D33" s="41">
        <v>805</v>
      </c>
      <c r="E33" s="42">
        <v>0.169240533</v>
      </c>
      <c r="F33" s="42">
        <v>1.702982864</v>
      </c>
      <c r="G33" s="54">
        <v>906.25</v>
      </c>
      <c r="H33" s="44">
        <v>225</v>
      </c>
      <c r="I33" s="45">
        <v>354</v>
      </c>
      <c r="J33" s="46">
        <v>0.47598899900000002</v>
      </c>
      <c r="K33" s="46">
        <v>0.74888935899999998</v>
      </c>
      <c r="L33" s="55">
        <v>57.333333330000002</v>
      </c>
      <c r="M33" s="56">
        <v>304</v>
      </c>
      <c r="N33" s="57">
        <v>1069</v>
      </c>
      <c r="O33" s="58">
        <f t="shared" si="0"/>
        <v>0.64311402580918131</v>
      </c>
      <c r="P33" s="51">
        <f t="shared" si="1"/>
        <v>2.2614766236513644</v>
      </c>
      <c r="Q33" s="52">
        <v>1.9332857139999999</v>
      </c>
    </row>
    <row r="34" spans="1:17" ht="16.5" thickBot="1">
      <c r="A34" s="60" t="s">
        <v>35</v>
      </c>
      <c r="B34" s="61">
        <v>37783</v>
      </c>
      <c r="C34" s="62">
        <v>1008</v>
      </c>
      <c r="D34" s="63">
        <v>1141</v>
      </c>
      <c r="E34" s="64">
        <v>2.6678665009999998</v>
      </c>
      <c r="F34" s="64">
        <v>3.0198766639999999</v>
      </c>
      <c r="G34" s="65">
        <v>13.19444444</v>
      </c>
      <c r="H34" s="66">
        <v>146</v>
      </c>
      <c r="I34" s="67">
        <v>227</v>
      </c>
      <c r="J34" s="68">
        <v>0.38641717199999998</v>
      </c>
      <c r="K34" s="68">
        <v>0.60079930100000001</v>
      </c>
      <c r="L34" s="69">
        <v>55.479452049999999</v>
      </c>
      <c r="M34" s="70">
        <v>1117</v>
      </c>
      <c r="N34" s="71">
        <v>1323</v>
      </c>
      <c r="O34" s="72">
        <f t="shared" si="0"/>
        <v>2.9563560331365957</v>
      </c>
      <c r="P34" s="73">
        <f t="shared" si="1"/>
        <v>3.5015747823095045</v>
      </c>
      <c r="Q34" s="74">
        <v>1.6359999999999999</v>
      </c>
    </row>
    <row r="35" spans="1:17" ht="16.5" thickTop="1"/>
  </sheetData>
  <autoFilter ref="A2:R2" xr:uid="{001E3093-490C-4305-B8AB-5C8F297609F5}">
    <sortState xmlns:xlrd2="http://schemas.microsoft.com/office/spreadsheetml/2017/richdata2" ref="A4:R34">
      <sortCondition ref="A2"/>
    </sortState>
  </autoFilter>
  <mergeCells count="5">
    <mergeCell ref="A1:A2"/>
    <mergeCell ref="B1:B2"/>
    <mergeCell ref="M1:P1"/>
    <mergeCell ref="C1:G1"/>
    <mergeCell ref="H1:L1"/>
  </mergeCells>
  <phoneticPr fontId="28" type="noConversion"/>
  <pageMargins left="0.7" right="0.7" top="0.75" bottom="0.75" header="0.3" footer="0.3"/>
  <headerFooter>
    <oddFooter>&amp;L_x000D_&amp;1#&amp;"Arial"&amp;8&amp;K0000FF Aviva: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73A7-B558-4518-824A-FE4869D3F193}">
  <dimension ref="A1:A116"/>
  <sheetViews>
    <sheetView workbookViewId="0"/>
  </sheetViews>
  <sheetFormatPr defaultColWidth="8.58203125" defaultRowHeight="16"/>
  <cols>
    <col min="1" max="1" width="101.08203125" style="6" customWidth="1"/>
    <col min="2" max="16384" width="8.58203125" style="6"/>
  </cols>
  <sheetData>
    <row r="1" spans="1:1">
      <c r="A1" s="11" t="s">
        <v>791</v>
      </c>
    </row>
    <row r="2" spans="1:1">
      <c r="A2" s="5" t="s">
        <v>706</v>
      </c>
    </row>
    <row r="3" spans="1:1">
      <c r="A3" s="7" t="s">
        <v>656</v>
      </c>
    </row>
    <row r="4" spans="1:1">
      <c r="A4" s="5" t="s">
        <v>707</v>
      </c>
    </row>
    <row r="5" spans="1:1" ht="80">
      <c r="A5" s="7" t="s">
        <v>657</v>
      </c>
    </row>
    <row r="6" spans="1:1">
      <c r="A6" s="5" t="s">
        <v>708</v>
      </c>
    </row>
    <row r="7" spans="1:1" ht="32">
      <c r="A7" s="7" t="s">
        <v>658</v>
      </c>
    </row>
    <row r="8" spans="1:1">
      <c r="A8" s="5" t="s">
        <v>709</v>
      </c>
    </row>
    <row r="9" spans="1:1">
      <c r="A9" s="7" t="s">
        <v>659</v>
      </c>
    </row>
    <row r="10" spans="1:1">
      <c r="A10" s="5" t="s">
        <v>710</v>
      </c>
    </row>
    <row r="11" spans="1:1">
      <c r="A11" s="7" t="s">
        <v>660</v>
      </c>
    </row>
    <row r="12" spans="1:1">
      <c r="A12" s="8" t="s">
        <v>711</v>
      </c>
    </row>
    <row r="13" spans="1:1">
      <c r="A13" s="5" t="s">
        <v>712</v>
      </c>
    </row>
    <row r="14" spans="1:1" ht="32">
      <c r="A14" s="7" t="s">
        <v>661</v>
      </c>
    </row>
    <row r="15" spans="1:1">
      <c r="A15" s="5" t="s">
        <v>713</v>
      </c>
    </row>
    <row r="16" spans="1:1">
      <c r="A16" s="7" t="s">
        <v>662</v>
      </c>
    </row>
    <row r="17" spans="1:1">
      <c r="A17" s="5" t="s">
        <v>714</v>
      </c>
    </row>
    <row r="18" spans="1:1">
      <c r="A18" s="7" t="s">
        <v>663</v>
      </c>
    </row>
    <row r="19" spans="1:1">
      <c r="A19" s="5" t="s">
        <v>715</v>
      </c>
    </row>
    <row r="20" spans="1:1" ht="32">
      <c r="A20" s="7" t="s">
        <v>664</v>
      </c>
    </row>
    <row r="21" spans="1:1">
      <c r="A21" s="5" t="s">
        <v>716</v>
      </c>
    </row>
    <row r="22" spans="1:1">
      <c r="A22" s="7" t="s">
        <v>665</v>
      </c>
    </row>
    <row r="23" spans="1:1">
      <c r="A23" s="5" t="s">
        <v>717</v>
      </c>
    </row>
    <row r="24" spans="1:1">
      <c r="A24" s="7" t="s">
        <v>666</v>
      </c>
    </row>
    <row r="25" spans="1:1">
      <c r="A25" s="5" t="s">
        <v>718</v>
      </c>
    </row>
    <row r="26" spans="1:1">
      <c r="A26" s="7" t="s">
        <v>667</v>
      </c>
    </row>
    <row r="27" spans="1:1">
      <c r="A27" s="5" t="s">
        <v>719</v>
      </c>
    </row>
    <row r="28" spans="1:1">
      <c r="A28" s="7" t="s">
        <v>668</v>
      </c>
    </row>
    <row r="29" spans="1:1">
      <c r="A29" s="5" t="s">
        <v>720</v>
      </c>
    </row>
    <row r="30" spans="1:1">
      <c r="A30" s="7" t="s">
        <v>669</v>
      </c>
    </row>
    <row r="31" spans="1:1">
      <c r="A31" s="5" t="s">
        <v>721</v>
      </c>
    </row>
    <row r="32" spans="1:1">
      <c r="A32" s="7" t="s">
        <v>670</v>
      </c>
    </row>
    <row r="33" spans="1:1">
      <c r="A33" s="5" t="s">
        <v>722</v>
      </c>
    </row>
    <row r="34" spans="1:1" ht="48">
      <c r="A34" s="7" t="s">
        <v>671</v>
      </c>
    </row>
    <row r="35" spans="1:1">
      <c r="A35" s="5" t="s">
        <v>723</v>
      </c>
    </row>
    <row r="36" spans="1:1">
      <c r="A36" s="7" t="s">
        <v>672</v>
      </c>
    </row>
    <row r="37" spans="1:1">
      <c r="A37" s="5" t="s">
        <v>724</v>
      </c>
    </row>
    <row r="38" spans="1:1">
      <c r="A38" s="7" t="s">
        <v>673</v>
      </c>
    </row>
    <row r="39" spans="1:1">
      <c r="A39" s="5" t="s">
        <v>725</v>
      </c>
    </row>
    <row r="40" spans="1:1">
      <c r="A40" s="7" t="s">
        <v>674</v>
      </c>
    </row>
    <row r="41" spans="1:1">
      <c r="A41" s="5" t="s">
        <v>726</v>
      </c>
    </row>
    <row r="42" spans="1:1">
      <c r="A42" s="7" t="s">
        <v>675</v>
      </c>
    </row>
    <row r="43" spans="1:1">
      <c r="A43" s="5" t="s">
        <v>727</v>
      </c>
    </row>
    <row r="44" spans="1:1">
      <c r="A44" s="7" t="s">
        <v>676</v>
      </c>
    </row>
    <row r="45" spans="1:1">
      <c r="A45" s="5" t="s">
        <v>728</v>
      </c>
    </row>
    <row r="46" spans="1:1" ht="48">
      <c r="A46" s="9" t="s">
        <v>677</v>
      </c>
    </row>
    <row r="47" spans="1:1">
      <c r="A47" s="8" t="s">
        <v>729</v>
      </c>
    </row>
    <row r="48" spans="1:1">
      <c r="A48" s="5" t="s">
        <v>730</v>
      </c>
    </row>
    <row r="49" spans="1:1">
      <c r="A49" s="7" t="s">
        <v>678</v>
      </c>
    </row>
    <row r="50" spans="1:1">
      <c r="A50" s="5" t="s">
        <v>731</v>
      </c>
    </row>
    <row r="51" spans="1:1">
      <c r="A51" s="7" t="s">
        <v>679</v>
      </c>
    </row>
    <row r="52" spans="1:1">
      <c r="A52" s="5" t="s">
        <v>712</v>
      </c>
    </row>
    <row r="53" spans="1:1" ht="32">
      <c r="A53" s="7" t="s">
        <v>661</v>
      </c>
    </row>
    <row r="54" spans="1:1">
      <c r="A54" s="5" t="s">
        <v>732</v>
      </c>
    </row>
    <row r="55" spans="1:1" ht="48">
      <c r="A55" s="7" t="s">
        <v>680</v>
      </c>
    </row>
    <row r="56" spans="1:1">
      <c r="A56" s="5" t="s">
        <v>715</v>
      </c>
    </row>
    <row r="57" spans="1:1" ht="32">
      <c r="A57" s="7" t="s">
        <v>681</v>
      </c>
    </row>
    <row r="58" spans="1:1">
      <c r="A58" s="5" t="s">
        <v>717</v>
      </c>
    </row>
    <row r="59" spans="1:1">
      <c r="A59" s="7" t="s">
        <v>666</v>
      </c>
    </row>
    <row r="60" spans="1:1">
      <c r="A60" s="5" t="s">
        <v>718</v>
      </c>
    </row>
    <row r="61" spans="1:1">
      <c r="A61" s="7" t="s">
        <v>682</v>
      </c>
    </row>
    <row r="62" spans="1:1">
      <c r="A62" s="5" t="s">
        <v>719</v>
      </c>
    </row>
    <row r="63" spans="1:1">
      <c r="A63" s="7" t="s">
        <v>668</v>
      </c>
    </row>
    <row r="64" spans="1:1">
      <c r="A64" s="5" t="s">
        <v>733</v>
      </c>
    </row>
    <row r="65" spans="1:1">
      <c r="A65" s="7" t="s">
        <v>683</v>
      </c>
    </row>
    <row r="66" spans="1:1">
      <c r="A66" s="5" t="s">
        <v>734</v>
      </c>
    </row>
    <row r="67" spans="1:1">
      <c r="A67" s="7" t="s">
        <v>673</v>
      </c>
    </row>
    <row r="68" spans="1:1">
      <c r="A68" s="5" t="s">
        <v>735</v>
      </c>
    </row>
    <row r="69" spans="1:1">
      <c r="A69" s="7" t="s">
        <v>684</v>
      </c>
    </row>
    <row r="70" spans="1:1">
      <c r="A70" s="5" t="s">
        <v>726</v>
      </c>
    </row>
    <row r="71" spans="1:1">
      <c r="A71" s="7" t="s">
        <v>685</v>
      </c>
    </row>
    <row r="72" spans="1:1">
      <c r="A72" s="5" t="s">
        <v>736</v>
      </c>
    </row>
    <row r="73" spans="1:1">
      <c r="A73" s="7" t="s">
        <v>686</v>
      </c>
    </row>
    <row r="74" spans="1:1">
      <c r="A74" s="5" t="s">
        <v>728</v>
      </c>
    </row>
    <row r="75" spans="1:1">
      <c r="A75" s="7" t="s">
        <v>687</v>
      </c>
    </row>
    <row r="76" spans="1:1">
      <c r="A76" s="8" t="s">
        <v>737</v>
      </c>
    </row>
    <row r="77" spans="1:1">
      <c r="A77" s="5" t="s">
        <v>738</v>
      </c>
    </row>
    <row r="78" spans="1:1">
      <c r="A78" s="7" t="s">
        <v>679</v>
      </c>
    </row>
    <row r="79" spans="1:1">
      <c r="A79" s="5" t="s">
        <v>712</v>
      </c>
    </row>
    <row r="80" spans="1:1" ht="32">
      <c r="A80" s="7" t="s">
        <v>661</v>
      </c>
    </row>
    <row r="81" spans="1:1">
      <c r="A81" s="5" t="s">
        <v>739</v>
      </c>
    </row>
    <row r="82" spans="1:1">
      <c r="A82" s="7" t="s">
        <v>688</v>
      </c>
    </row>
    <row r="83" spans="1:1">
      <c r="A83" s="5" t="s">
        <v>715</v>
      </c>
    </row>
    <row r="84" spans="1:1" ht="32">
      <c r="A84" s="7" t="s">
        <v>689</v>
      </c>
    </row>
    <row r="85" spans="1:1">
      <c r="A85" s="5" t="s">
        <v>740</v>
      </c>
    </row>
    <row r="86" spans="1:1">
      <c r="A86" s="7" t="s">
        <v>690</v>
      </c>
    </row>
    <row r="87" spans="1:1">
      <c r="A87" s="5" t="s">
        <v>741</v>
      </c>
    </row>
    <row r="88" spans="1:1">
      <c r="A88" s="7" t="s">
        <v>691</v>
      </c>
    </row>
    <row r="89" spans="1:1">
      <c r="A89" s="5" t="s">
        <v>742</v>
      </c>
    </row>
    <row r="90" spans="1:1" ht="48">
      <c r="A90" s="9" t="s">
        <v>692</v>
      </c>
    </row>
    <row r="91" spans="1:1">
      <c r="A91" s="5" t="s">
        <v>722</v>
      </c>
    </row>
    <row r="92" spans="1:1">
      <c r="A92" s="7" t="s">
        <v>693</v>
      </c>
    </row>
    <row r="93" spans="1:1">
      <c r="A93" s="5" t="s">
        <v>743</v>
      </c>
    </row>
    <row r="94" spans="1:1" ht="48">
      <c r="A94" s="9" t="s">
        <v>694</v>
      </c>
    </row>
    <row r="95" spans="1:1">
      <c r="A95" s="5" t="s">
        <v>724</v>
      </c>
    </row>
    <row r="96" spans="1:1">
      <c r="A96" s="7" t="s">
        <v>695</v>
      </c>
    </row>
    <row r="97" spans="1:1">
      <c r="A97" s="5" t="s">
        <v>744</v>
      </c>
    </row>
    <row r="98" spans="1:1">
      <c r="A98" s="7" t="s">
        <v>696</v>
      </c>
    </row>
    <row r="99" spans="1:1">
      <c r="A99" s="5" t="s">
        <v>745</v>
      </c>
    </row>
    <row r="100" spans="1:1">
      <c r="A100" s="7" t="s">
        <v>697</v>
      </c>
    </row>
    <row r="101" spans="1:1">
      <c r="A101" s="5" t="s">
        <v>725</v>
      </c>
    </row>
    <row r="102" spans="1:1" ht="32">
      <c r="A102" s="7" t="s">
        <v>698</v>
      </c>
    </row>
    <row r="103" spans="1:1">
      <c r="A103" s="5" t="s">
        <v>726</v>
      </c>
    </row>
    <row r="104" spans="1:1" ht="32">
      <c r="A104" s="7" t="s">
        <v>699</v>
      </c>
    </row>
    <row r="105" spans="1:1">
      <c r="A105" s="5" t="s">
        <v>746</v>
      </c>
    </row>
    <row r="106" spans="1:1">
      <c r="A106" s="7" t="s">
        <v>700</v>
      </c>
    </row>
    <row r="107" spans="1:1">
      <c r="A107" s="5" t="s">
        <v>747</v>
      </c>
    </row>
    <row r="108" spans="1:1">
      <c r="A108" s="7" t="s">
        <v>701</v>
      </c>
    </row>
    <row r="109" spans="1:1">
      <c r="A109" s="5" t="s">
        <v>748</v>
      </c>
    </row>
    <row r="110" spans="1:1">
      <c r="A110" s="7" t="s">
        <v>702</v>
      </c>
    </row>
    <row r="111" spans="1:1">
      <c r="A111" s="5" t="s">
        <v>736</v>
      </c>
    </row>
    <row r="112" spans="1:1" ht="32">
      <c r="A112" s="7" t="s">
        <v>703</v>
      </c>
    </row>
    <row r="113" spans="1:1">
      <c r="A113" s="5" t="s">
        <v>732</v>
      </c>
    </row>
    <row r="114" spans="1:1" ht="32">
      <c r="A114" s="7" t="s">
        <v>704</v>
      </c>
    </row>
    <row r="115" spans="1:1">
      <c r="A115" s="5" t="s">
        <v>749</v>
      </c>
    </row>
    <row r="116" spans="1:1">
      <c r="A116" s="7" t="s">
        <v>705</v>
      </c>
    </row>
  </sheetData>
  <hyperlinks>
    <hyperlink ref="A46" r:id="rId1" display="http://www.ukho.gov.uk/copyright" xr:uid="{04743387-8AA0-4CEB-9C05-062957CE9821}"/>
    <hyperlink ref="A90" r:id="rId2" display="http://www.historicenvironment.scot/" xr:uid="{91085EE2-B3F8-4FB5-B872-2AD736D0480E}"/>
    <hyperlink ref="A94" r:id="rId3" display="https://dx.doi.org/10.5285/18f83caf9bdf4cb4803484d8dce19eef" xr:uid="{5C4849B1-DCF6-4733-B5B3-67A265001E0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C3B9-6870-4091-BE23-A98B66C82A55}">
  <dimension ref="A1:A61"/>
  <sheetViews>
    <sheetView workbookViewId="0"/>
  </sheetViews>
  <sheetFormatPr defaultColWidth="8.58203125" defaultRowHeight="16"/>
  <cols>
    <col min="1" max="1" width="158.33203125" style="6" customWidth="1"/>
    <col min="2" max="16384" width="8.58203125" style="6"/>
  </cols>
  <sheetData>
    <row r="1" spans="1:1">
      <c r="A1" s="11" t="s">
        <v>790</v>
      </c>
    </row>
    <row r="2" spans="1:1" ht="32">
      <c r="A2" s="7" t="s">
        <v>768</v>
      </c>
    </row>
    <row r="3" spans="1:1">
      <c r="A3" s="5" t="s">
        <v>786</v>
      </c>
    </row>
    <row r="4" spans="1:1">
      <c r="A4" s="7" t="s">
        <v>769</v>
      </c>
    </row>
    <row r="33" spans="1:1">
      <c r="A33" s="6" t="s">
        <v>784</v>
      </c>
    </row>
    <row r="38" spans="1:1">
      <c r="A38" s="5" t="s">
        <v>785</v>
      </c>
    </row>
    <row r="40" spans="1:1">
      <c r="A40" s="5" t="s">
        <v>787</v>
      </c>
    </row>
    <row r="41" spans="1:1" ht="32">
      <c r="A41" s="7" t="s">
        <v>770</v>
      </c>
    </row>
    <row r="42" spans="1:1">
      <c r="A42" s="7" t="s">
        <v>771</v>
      </c>
    </row>
    <row r="43" spans="1:1">
      <c r="A43" s="7" t="s">
        <v>772</v>
      </c>
    </row>
    <row r="44" spans="1:1" ht="32">
      <c r="A44" s="7" t="s">
        <v>773</v>
      </c>
    </row>
    <row r="45" spans="1:1">
      <c r="A45" s="7" t="s">
        <v>774</v>
      </c>
    </row>
    <row r="46" spans="1:1">
      <c r="A46" s="7" t="s">
        <v>775</v>
      </c>
    </row>
    <row r="47" spans="1:1">
      <c r="A47" s="7" t="s">
        <v>776</v>
      </c>
    </row>
    <row r="48" spans="1:1">
      <c r="A48" s="7"/>
    </row>
    <row r="49" spans="1:1">
      <c r="A49" s="5" t="s">
        <v>788</v>
      </c>
    </row>
    <row r="50" spans="1:1">
      <c r="A50" s="7" t="s">
        <v>777</v>
      </c>
    </row>
    <row r="51" spans="1:1" ht="32">
      <c r="A51" s="7" t="s">
        <v>778</v>
      </c>
    </row>
    <row r="52" spans="1:1">
      <c r="A52" s="7" t="s">
        <v>779</v>
      </c>
    </row>
    <row r="53" spans="1:1">
      <c r="A53" s="7" t="s">
        <v>780</v>
      </c>
    </row>
    <row r="54" spans="1:1">
      <c r="A54" s="7" t="s">
        <v>775</v>
      </c>
    </row>
    <row r="55" spans="1:1">
      <c r="A55" s="7"/>
    </row>
    <row r="56" spans="1:1">
      <c r="A56" s="5" t="s">
        <v>789</v>
      </c>
    </row>
    <row r="57" spans="1:1">
      <c r="A57" s="7" t="s">
        <v>781</v>
      </c>
    </row>
    <row r="58" spans="1:1">
      <c r="A58" s="7" t="s">
        <v>782</v>
      </c>
    </row>
    <row r="59" spans="1:1">
      <c r="A59" s="7" t="s">
        <v>783</v>
      </c>
    </row>
    <row r="60" spans="1:1">
      <c r="A60" s="7" t="s">
        <v>775</v>
      </c>
    </row>
    <row r="61" spans="1:1">
      <c r="A61"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9E0D61C22DBD459A2CF82523E67BBD" ma:contentTypeVersion="19" ma:contentTypeDescription="Create a new document." ma:contentTypeScope="" ma:versionID="4bb1eb5c7174ee337aa90c89816c9a0c">
  <xsd:schema xmlns:xsd="http://www.w3.org/2001/XMLSchema" xmlns:xs="http://www.w3.org/2001/XMLSchema" xmlns:p="http://schemas.microsoft.com/office/2006/metadata/properties" xmlns:ns2="5dd03ec7-398b-49ab-b5e1-3ee877ed1066" xmlns:ns3="345d9796-51a3-476e-a5a3-b5e98ca80e84" targetNamespace="http://schemas.microsoft.com/office/2006/metadata/properties" ma:root="true" ma:fieldsID="c83ca203621cc24fe645129516953e5b" ns2:_="" ns3:_="">
    <xsd:import namespace="5dd03ec7-398b-49ab-b5e1-3ee877ed1066"/>
    <xsd:import namespace="345d9796-51a3-476e-a5a3-b5e98ca80e8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03ec7-398b-49ab-b5e1-3ee877ed1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6d2d4de-c64e-4af1-a299-70253fe5d5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d9796-51a3-476e-a5a3-b5e98ca80e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082139-77d3-4184-ad23-2d4e9cd24df2}" ma:internalName="TaxCatchAll" ma:showField="CatchAllData" ma:web="345d9796-51a3-476e-a5a3-b5e98ca80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d03ec7-398b-49ab-b5e1-3ee877ed1066">
      <Terms xmlns="http://schemas.microsoft.com/office/infopath/2007/PartnerControls"/>
    </lcf76f155ced4ddcb4097134ff3c332f>
    <TaxCatchAll xmlns="345d9796-51a3-476e-a5a3-b5e98ca80e84" xsi:nil="true"/>
  </documentManagement>
</p:properties>
</file>

<file path=customXml/itemProps1.xml><?xml version="1.0" encoding="utf-8"?>
<ds:datastoreItem xmlns:ds="http://schemas.openxmlformats.org/officeDocument/2006/customXml" ds:itemID="{A410EEE1-C2DB-461C-897A-D13CFAEA7380}"/>
</file>

<file path=customXml/itemProps2.xml><?xml version="1.0" encoding="utf-8"?>
<ds:datastoreItem xmlns:ds="http://schemas.openxmlformats.org/officeDocument/2006/customXml" ds:itemID="{7180A6CA-C24B-44CA-8B5E-7E232518E447}"/>
</file>

<file path=customXml/itemProps3.xml><?xml version="1.0" encoding="utf-8"?>
<ds:datastoreItem xmlns:ds="http://schemas.openxmlformats.org/officeDocument/2006/customXml" ds:itemID="{5D09439D-B7AB-417D-A304-0E15B9F4E45F}"/>
</file>

<file path=docMetadata/LabelInfo.xml><?xml version="1.0" encoding="utf-8"?>
<clbl:labelList xmlns:clbl="http://schemas.microsoft.com/office/2020/mipLabelMetadata">
  <clbl:label id="{e4aa51bc-fa99-4daa-99b3-4f7aefcb4aa3}" enabled="1" method="Privileged" siteId="{42d0d02d-6286-465e-999b-31006231efb1}"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Home</vt:lpstr>
      <vt:lpstr>England </vt:lpstr>
      <vt:lpstr>Scotland </vt:lpstr>
      <vt:lpstr>Wales </vt:lpstr>
      <vt:lpstr>Attributions</vt:lpstr>
      <vt:lpstr>Methodology</vt:lpstr>
    </vt:vector>
  </TitlesOfParts>
  <Company>Aviva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Building Future Communities Constituency Data</dc:title>
  <dc:subject>BFC Constituency Data</dc:subject>
  <dc:creator>Ione Taylor</dc:creator>
  <cp:keywords>Aviva, Building Future Communities, Constituency data</cp:keywords>
  <cp:lastModifiedBy>Ione Taylor</cp:lastModifiedBy>
  <dcterms:created xsi:type="dcterms:W3CDTF">2025-09-16T13:30:42Z</dcterms:created>
  <dcterms:modified xsi:type="dcterms:W3CDTF">2025-09-30T15:49:57Z</dcterms:modified>
  <cp:category>BFC Constituency Data</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51bc-fa99-4daa-99b3-4f7aefcb4aa3_Enabled">
    <vt:lpwstr>true</vt:lpwstr>
  </property>
  <property fmtid="{D5CDD505-2E9C-101B-9397-08002B2CF9AE}" pid="3" name="MSIP_Label_e4aa51bc-fa99-4daa-99b3-4f7aefcb4aa3_SetDate">
    <vt:lpwstr>2025-09-16T13:30:42Z</vt:lpwstr>
  </property>
  <property fmtid="{D5CDD505-2E9C-101B-9397-08002B2CF9AE}" pid="4" name="MSIP_Label_e4aa51bc-fa99-4daa-99b3-4f7aefcb4aa3_Method">
    <vt:lpwstr>Standard</vt:lpwstr>
  </property>
  <property fmtid="{D5CDD505-2E9C-101B-9397-08002B2CF9AE}" pid="5" name="MSIP_Label_e4aa51bc-fa99-4daa-99b3-4f7aefcb4aa3_Name">
    <vt:lpwstr>Internal</vt:lpwstr>
  </property>
  <property fmtid="{D5CDD505-2E9C-101B-9397-08002B2CF9AE}" pid="6" name="MSIP_Label_e4aa51bc-fa99-4daa-99b3-4f7aefcb4aa3_SiteId">
    <vt:lpwstr>42d0d02d-6286-465e-999b-31006231efb1</vt:lpwstr>
  </property>
  <property fmtid="{D5CDD505-2E9C-101B-9397-08002B2CF9AE}" pid="7" name="MSIP_Label_e4aa51bc-fa99-4daa-99b3-4f7aefcb4aa3_ActionId">
    <vt:lpwstr>cebea911-ca9f-44e2-acd7-07af320bc7fa</vt:lpwstr>
  </property>
  <property fmtid="{D5CDD505-2E9C-101B-9397-08002B2CF9AE}" pid="8" name="MSIP_Label_e4aa51bc-fa99-4daa-99b3-4f7aefcb4aa3_ContentBits">
    <vt:lpwstr>0</vt:lpwstr>
  </property>
  <property fmtid="{D5CDD505-2E9C-101B-9397-08002B2CF9AE}" pid="9" name="ContentTypeId">
    <vt:lpwstr>0x010100819E0D61C22DBD459A2CF82523E67BBD</vt:lpwstr>
  </property>
</Properties>
</file>